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alinity Control Project Documents\"/>
    </mc:Choice>
  </mc:AlternateContent>
  <xr:revisionPtr revIDLastSave="0" documentId="8_{9D8CF833-88DB-40E7-8A6C-FBD72BAEE740}" xr6:coauthVersionLast="46" xr6:coauthVersionMax="46" xr10:uidLastSave="{00000000-0000-0000-0000-000000000000}"/>
  <bookViews>
    <workbookView xWindow="1253" yWindow="248" windowWidth="24749" windowHeight="14932" xr2:uid="{B6C0C2EF-DDC5-41CE-8D0E-48F61A59FC17}"/>
  </bookViews>
  <sheets>
    <sheet name="02,03,04,06,08,09,11-19,21" sheetId="1" r:id="rId1"/>
  </sheets>
  <definedNames>
    <definedName name="_xlnm._FilterDatabase" localSheetId="0" hidden="1">'02,03,04,06,08,09,11-19,21'!$E$228:$E$243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" i="1" l="1"/>
  <c r="AO5" i="1"/>
  <c r="AP5" i="1"/>
  <c r="AQ5" i="1"/>
  <c r="AR5" i="1"/>
  <c r="AS5" i="1"/>
  <c r="AT5" i="1"/>
  <c r="AU5" i="1"/>
  <c r="AV5" i="1"/>
  <c r="AW5" i="1"/>
  <c r="AX5" i="1"/>
  <c r="AY5" i="1"/>
  <c r="AZ5" i="1"/>
  <c r="AM6" i="1"/>
  <c r="AO6" i="1"/>
  <c r="AP6" i="1"/>
  <c r="AQ6" i="1"/>
  <c r="AR6" i="1"/>
  <c r="AS6" i="1"/>
  <c r="AT6" i="1"/>
  <c r="AU6" i="1"/>
  <c r="AV6" i="1"/>
  <c r="AW6" i="1"/>
  <c r="AX6" i="1"/>
  <c r="AY6" i="1"/>
  <c r="AZ6" i="1"/>
  <c r="AO7" i="1"/>
  <c r="AP7" i="1"/>
  <c r="AQ7" i="1"/>
  <c r="AR7" i="1"/>
  <c r="AS7" i="1"/>
  <c r="AT7" i="1"/>
  <c r="AU7" i="1"/>
  <c r="AV7" i="1"/>
  <c r="AW7" i="1"/>
  <c r="AX7" i="1"/>
  <c r="AY7" i="1"/>
  <c r="AZ7" i="1"/>
  <c r="AW8" i="1"/>
  <c r="AX8" i="1"/>
  <c r="AY8" i="1"/>
  <c r="AZ8" i="1"/>
  <c r="AK9" i="1"/>
  <c r="AL9" i="1"/>
  <c r="AW9" i="1"/>
  <c r="BA9" i="1" s="1"/>
  <c r="AX9" i="1"/>
  <c r="AY9" i="1"/>
  <c r="AZ9" i="1"/>
  <c r="AK10" i="1"/>
  <c r="AL10" i="1"/>
  <c r="AM10" i="1"/>
  <c r="AN10" i="1"/>
  <c r="AO10" i="1"/>
  <c r="AP10" i="1"/>
  <c r="AS10" i="1"/>
  <c r="AU10" i="1"/>
  <c r="AV10" i="1"/>
  <c r="AW10" i="1"/>
  <c r="AX10" i="1"/>
  <c r="AY10" i="1"/>
  <c r="AZ10" i="1"/>
  <c r="AT11" i="1"/>
  <c r="AU11" i="1"/>
  <c r="AW11" i="1"/>
  <c r="AX11" i="1"/>
  <c r="AY11" i="1"/>
  <c r="AZ11" i="1"/>
  <c r="AS12" i="1"/>
  <c r="AU12" i="1"/>
  <c r="AW12" i="1"/>
  <c r="AX12" i="1"/>
  <c r="AY12" i="1"/>
  <c r="AZ12" i="1"/>
  <c r="AO13" i="1"/>
  <c r="AP13" i="1"/>
  <c r="AV13" i="1"/>
  <c r="AW13" i="1"/>
  <c r="AX13" i="1"/>
  <c r="AY13" i="1"/>
  <c r="AZ13" i="1"/>
  <c r="AW14" i="1"/>
  <c r="AX14" i="1"/>
  <c r="AY14" i="1"/>
  <c r="AZ14" i="1"/>
  <c r="AK15" i="1"/>
  <c r="AL15" i="1"/>
  <c r="AM15" i="1"/>
  <c r="AN15" i="1"/>
  <c r="AO15" i="1"/>
  <c r="AP15" i="1"/>
  <c r="AQ15" i="1"/>
  <c r="AQ177" i="1" s="1"/>
  <c r="AR15" i="1"/>
  <c r="AR177" i="1" s="1"/>
  <c r="AS15" i="1"/>
  <c r="AT15" i="1"/>
  <c r="AU15" i="1"/>
  <c r="AV15" i="1"/>
  <c r="AW15" i="1"/>
  <c r="AX15" i="1"/>
  <c r="AY15" i="1"/>
  <c r="AZ15" i="1"/>
  <c r="AW16" i="1"/>
  <c r="AX16" i="1"/>
  <c r="AY16" i="1"/>
  <c r="AZ16" i="1"/>
  <c r="AS17" i="1"/>
  <c r="BA17" i="1" s="1"/>
  <c r="AU17" i="1"/>
  <c r="AW17" i="1"/>
  <c r="AX17" i="1"/>
  <c r="AY17" i="1"/>
  <c r="AZ17" i="1"/>
  <c r="AT18" i="1"/>
  <c r="AU18" i="1"/>
  <c r="AW18" i="1"/>
  <c r="AX18" i="1"/>
  <c r="AY18" i="1"/>
  <c r="AZ18" i="1"/>
  <c r="AT19" i="1"/>
  <c r="BA19" i="1" s="1"/>
  <c r="AU19" i="1"/>
  <c r="AW19" i="1"/>
  <c r="AX19" i="1"/>
  <c r="AY19" i="1"/>
  <c r="AZ19" i="1"/>
  <c r="AZ20" i="1"/>
  <c r="BA20" i="1" s="1"/>
  <c r="AK21" i="1"/>
  <c r="AL21" i="1"/>
  <c r="AM21" i="1"/>
  <c r="AN21" i="1"/>
  <c r="AO21" i="1"/>
  <c r="AO177" i="1" s="1"/>
  <c r="AP21" i="1"/>
  <c r="AP177" i="1" s="1"/>
  <c r="AQ21" i="1"/>
  <c r="AR21" i="1"/>
  <c r="AT21" i="1"/>
  <c r="AV21" i="1"/>
  <c r="AW21" i="1"/>
  <c r="AX21" i="1"/>
  <c r="AU22" i="1"/>
  <c r="AV22" i="1"/>
  <c r="AX22" i="1"/>
  <c r="AY22" i="1"/>
  <c r="AZ22" i="1"/>
  <c r="AZ25" i="1"/>
  <c r="BA25" i="1" s="1"/>
  <c r="AK26" i="1"/>
  <c r="AL26" i="1"/>
  <c r="AM26" i="1"/>
  <c r="AN26" i="1"/>
  <c r="AO26" i="1"/>
  <c r="AP26" i="1"/>
  <c r="AQ26" i="1"/>
  <c r="AR26" i="1"/>
  <c r="AS26" i="1"/>
  <c r="AT26" i="1"/>
  <c r="AU26" i="1"/>
  <c r="AU178" i="1" s="1"/>
  <c r="AV26" i="1"/>
  <c r="AV178" i="1" s="1"/>
  <c r="AW26" i="1"/>
  <c r="AX26" i="1"/>
  <c r="AY26" i="1"/>
  <c r="AZ27" i="1"/>
  <c r="BA27" i="1" s="1"/>
  <c r="AZ29" i="1"/>
  <c r="BA29" i="1" s="1"/>
  <c r="AK30" i="1"/>
  <c r="AL30" i="1"/>
  <c r="AM30" i="1"/>
  <c r="AN30" i="1"/>
  <c r="AO30" i="1"/>
  <c r="AO178" i="1" s="1"/>
  <c r="AP30" i="1"/>
  <c r="AQ30" i="1"/>
  <c r="AQ178" i="1" s="1"/>
  <c r="AR30" i="1"/>
  <c r="AS30" i="1"/>
  <c r="AT30" i="1"/>
  <c r="AU30" i="1"/>
  <c r="AV30" i="1"/>
  <c r="AW30" i="1"/>
  <c r="AX30" i="1"/>
  <c r="AY30" i="1"/>
  <c r="AZ31" i="1"/>
  <c r="BA31" i="1" s="1"/>
  <c r="AZ33" i="1"/>
  <c r="BA33" i="1" s="1"/>
  <c r="AK34" i="1"/>
  <c r="AL34" i="1"/>
  <c r="AL178" i="1" s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X178" i="1" s="1"/>
  <c r="AY34" i="1"/>
  <c r="AZ36" i="1"/>
  <c r="BA36" i="1" s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AZ41" i="1"/>
  <c r="BA41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X42" i="1"/>
  <c r="AY42" i="1"/>
  <c r="AZ43" i="1"/>
  <c r="BA43" i="1" s="1"/>
  <c r="AK46" i="1"/>
  <c r="AK179" i="1" s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AZ48" i="1"/>
  <c r="BA48" i="1" s="1"/>
  <c r="AK50" i="1"/>
  <c r="AL50" i="1"/>
  <c r="AM50" i="1"/>
  <c r="AN50" i="1"/>
  <c r="AO50" i="1"/>
  <c r="AP50" i="1"/>
  <c r="AQ50" i="1"/>
  <c r="AS50" i="1"/>
  <c r="AT50" i="1"/>
  <c r="AU50" i="1"/>
  <c r="AV50" i="1"/>
  <c r="AW50" i="1"/>
  <c r="AX50" i="1"/>
  <c r="AY50" i="1"/>
  <c r="AZ51" i="1"/>
  <c r="BA51" i="1" s="1"/>
  <c r="AZ53" i="1"/>
  <c r="BA53" i="1" s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6" i="1"/>
  <c r="BA56" i="1" s="1"/>
  <c r="AK58" i="1"/>
  <c r="AL58" i="1"/>
  <c r="AM58" i="1"/>
  <c r="AN58" i="1"/>
  <c r="AO58" i="1"/>
  <c r="AP58" i="1"/>
  <c r="AQ58" i="1"/>
  <c r="AR58" i="1"/>
  <c r="AS58" i="1"/>
  <c r="AT58" i="1"/>
  <c r="AV58" i="1"/>
  <c r="AW58" i="1"/>
  <c r="AX58" i="1"/>
  <c r="AY58" i="1"/>
  <c r="AZ58" i="1"/>
  <c r="AZ61" i="1"/>
  <c r="BA61" i="1" s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3" i="1"/>
  <c r="BA63" i="1" s="1"/>
  <c r="AL66" i="1"/>
  <c r="AM66" i="1"/>
  <c r="AN66" i="1"/>
  <c r="AP66" i="1"/>
  <c r="AQ66" i="1"/>
  <c r="AR66" i="1"/>
  <c r="AS66" i="1"/>
  <c r="AT66" i="1"/>
  <c r="AU66" i="1"/>
  <c r="AV66" i="1"/>
  <c r="AW66" i="1"/>
  <c r="AX66" i="1"/>
  <c r="AY66" i="1"/>
  <c r="AZ66" i="1"/>
  <c r="AZ68" i="1"/>
  <c r="BA68" i="1" s="1"/>
  <c r="AL70" i="1"/>
  <c r="AM70" i="1"/>
  <c r="AN70" i="1"/>
  <c r="AP70" i="1"/>
  <c r="AQ70" i="1"/>
  <c r="AR70" i="1"/>
  <c r="AS70" i="1"/>
  <c r="AT70" i="1"/>
  <c r="AU70" i="1"/>
  <c r="AV70" i="1"/>
  <c r="AX70" i="1"/>
  <c r="AY70" i="1"/>
  <c r="AZ71" i="1"/>
  <c r="BA71" i="1" s="1"/>
  <c r="AZ73" i="1"/>
  <c r="BA73" i="1" s="1"/>
  <c r="AL74" i="1"/>
  <c r="AM74" i="1"/>
  <c r="AN74" i="1"/>
  <c r="AP74" i="1"/>
  <c r="AQ74" i="1"/>
  <c r="AR74" i="1"/>
  <c r="AS74" i="1"/>
  <c r="AT74" i="1"/>
  <c r="AU74" i="1"/>
  <c r="AV74" i="1"/>
  <c r="AX74" i="1"/>
  <c r="AZ76" i="1"/>
  <c r="BA76" i="1" s="1"/>
  <c r="AL78" i="1"/>
  <c r="AM78" i="1"/>
  <c r="AN78" i="1"/>
  <c r="AP78" i="1"/>
  <c r="AQ78" i="1"/>
  <c r="AR78" i="1"/>
  <c r="AT78" i="1"/>
  <c r="AU78" i="1"/>
  <c r="AV78" i="1"/>
  <c r="AX78" i="1"/>
  <c r="AY78" i="1"/>
  <c r="AZ78" i="1"/>
  <c r="AZ81" i="1"/>
  <c r="BA81" i="1" s="1"/>
  <c r="AL82" i="1"/>
  <c r="AM82" i="1"/>
  <c r="AN82" i="1"/>
  <c r="AP82" i="1"/>
  <c r="AQ82" i="1"/>
  <c r="AT82" i="1"/>
  <c r="AU82" i="1"/>
  <c r="AV82" i="1"/>
  <c r="AX82" i="1"/>
  <c r="AY83" i="1"/>
  <c r="BA83" i="1" s="1"/>
  <c r="AZ83" i="1"/>
  <c r="AL86" i="1"/>
  <c r="AN86" i="1"/>
  <c r="AP86" i="1"/>
  <c r="AQ86" i="1"/>
  <c r="AR86" i="1"/>
  <c r="AT86" i="1"/>
  <c r="AU86" i="1"/>
  <c r="AV86" i="1"/>
  <c r="AX86" i="1"/>
  <c r="AZ86" i="1"/>
  <c r="AY88" i="1"/>
  <c r="BA88" i="1" s="1"/>
  <c r="AZ88" i="1"/>
  <c r="AL90" i="1"/>
  <c r="AM90" i="1"/>
  <c r="AN90" i="1"/>
  <c r="AP90" i="1"/>
  <c r="AQ90" i="1"/>
  <c r="AR90" i="1"/>
  <c r="AT90" i="1"/>
  <c r="AU90" i="1"/>
  <c r="AV90" i="1"/>
  <c r="AX90" i="1"/>
  <c r="AZ91" i="1"/>
  <c r="BA91" i="1" s="1"/>
  <c r="AY93" i="1"/>
  <c r="BA93" i="1" s="1"/>
  <c r="AM94" i="1"/>
  <c r="AN94" i="1"/>
  <c r="AP94" i="1"/>
  <c r="AQ94" i="1"/>
  <c r="AR94" i="1"/>
  <c r="AT94" i="1"/>
  <c r="AU94" i="1"/>
  <c r="AV94" i="1"/>
  <c r="AX94" i="1"/>
  <c r="AL96" i="1"/>
  <c r="AL179" i="1" s="1"/>
  <c r="AL98" i="1"/>
  <c r="AM98" i="1"/>
  <c r="AN98" i="1"/>
  <c r="AP98" i="1"/>
  <c r="AQ98" i="1"/>
  <c r="AR98" i="1"/>
  <c r="AT98" i="1"/>
  <c r="AU98" i="1"/>
  <c r="AV98" i="1"/>
  <c r="AX98" i="1"/>
  <c r="AY98" i="1"/>
  <c r="AL102" i="1"/>
  <c r="AM102" i="1"/>
  <c r="AP102" i="1"/>
  <c r="AQ102" i="1"/>
  <c r="AR102" i="1"/>
  <c r="AT102" i="1"/>
  <c r="AU102" i="1"/>
  <c r="AV102" i="1"/>
  <c r="AX102" i="1"/>
  <c r="AY103" i="1"/>
  <c r="AZ103" i="1"/>
  <c r="AL106" i="1"/>
  <c r="AM106" i="1"/>
  <c r="AN106" i="1"/>
  <c r="AP106" i="1"/>
  <c r="AQ106" i="1"/>
  <c r="AR106" i="1"/>
  <c r="AT106" i="1"/>
  <c r="AU106" i="1"/>
  <c r="AV106" i="1"/>
  <c r="AX106" i="1"/>
  <c r="AZ106" i="1"/>
  <c r="AY108" i="1"/>
  <c r="AZ108" i="1"/>
  <c r="BA108" i="1" s="1"/>
  <c r="AL110" i="1"/>
  <c r="AM110" i="1"/>
  <c r="AN110" i="1"/>
  <c r="AP110" i="1"/>
  <c r="AQ110" i="1"/>
  <c r="AR110" i="1"/>
  <c r="AT110" i="1"/>
  <c r="AV110" i="1"/>
  <c r="AX110" i="1"/>
  <c r="AZ111" i="1"/>
  <c r="BA111" i="1" s="1"/>
  <c r="AY113" i="1"/>
  <c r="AZ113" i="1"/>
  <c r="AL114" i="1"/>
  <c r="AM114" i="1"/>
  <c r="AN114" i="1"/>
  <c r="AP114" i="1"/>
  <c r="AQ114" i="1"/>
  <c r="AR114" i="1"/>
  <c r="AT114" i="1"/>
  <c r="AU114" i="1"/>
  <c r="AV114" i="1"/>
  <c r="AX114" i="1"/>
  <c r="AZ116" i="1"/>
  <c r="BA116" i="1" s="1"/>
  <c r="AL118" i="1"/>
  <c r="AM118" i="1"/>
  <c r="AN118" i="1"/>
  <c r="AP118" i="1"/>
  <c r="AQ118" i="1"/>
  <c r="AR118" i="1"/>
  <c r="AT118" i="1"/>
  <c r="AU118" i="1"/>
  <c r="AV118" i="1"/>
  <c r="AX118" i="1"/>
  <c r="AY118" i="1"/>
  <c r="AZ118" i="1"/>
  <c r="AZ121" i="1"/>
  <c r="BA121" i="1" s="1"/>
  <c r="AL122" i="1"/>
  <c r="AM122" i="1"/>
  <c r="AN122" i="1"/>
  <c r="AP122" i="1"/>
  <c r="AQ122" i="1"/>
  <c r="AR122" i="1"/>
  <c r="AT122" i="1"/>
  <c r="AU122" i="1"/>
  <c r="AV122" i="1"/>
  <c r="AX122" i="1"/>
  <c r="AY123" i="1"/>
  <c r="AZ123" i="1"/>
  <c r="AS124" i="1"/>
  <c r="AS180" i="1" s="1"/>
  <c r="AW124" i="1"/>
  <c r="AX124" i="1"/>
  <c r="AL126" i="1"/>
  <c r="AM126" i="1"/>
  <c r="AN126" i="1"/>
  <c r="AP126" i="1"/>
  <c r="AQ126" i="1"/>
  <c r="AR126" i="1"/>
  <c r="AT126" i="1"/>
  <c r="AU126" i="1"/>
  <c r="AV126" i="1"/>
  <c r="AW126" i="1"/>
  <c r="AX126" i="1"/>
  <c r="AZ126" i="1"/>
  <c r="AW128" i="1"/>
  <c r="AX128" i="1"/>
  <c r="AZ128" i="1"/>
  <c r="AL130" i="1"/>
  <c r="AM130" i="1"/>
  <c r="AN130" i="1"/>
  <c r="AP130" i="1"/>
  <c r="AQ130" i="1"/>
  <c r="AR130" i="1"/>
  <c r="AT130" i="1"/>
  <c r="AU130" i="1"/>
  <c r="AV130" i="1"/>
  <c r="AW130" i="1"/>
  <c r="AX130" i="1"/>
  <c r="AZ131" i="1"/>
  <c r="BA131" i="1" s="1"/>
  <c r="AW132" i="1"/>
  <c r="BA132" i="1" s="1"/>
  <c r="AX132" i="1"/>
  <c r="AY133" i="1"/>
  <c r="AZ133" i="1"/>
  <c r="AL134" i="1"/>
  <c r="AM134" i="1"/>
  <c r="AN134" i="1"/>
  <c r="AN180" i="1" s="1"/>
  <c r="AP134" i="1"/>
  <c r="AQ134" i="1"/>
  <c r="AR134" i="1"/>
  <c r="AT134" i="1"/>
  <c r="AV134" i="1"/>
  <c r="AW134" i="1"/>
  <c r="AX134" i="1"/>
  <c r="AW136" i="1"/>
  <c r="AX136" i="1"/>
  <c r="AZ136" i="1"/>
  <c r="AL138" i="1"/>
  <c r="AM138" i="1"/>
  <c r="AM180" i="1" s="1"/>
  <c r="AN138" i="1"/>
  <c r="AP138" i="1"/>
  <c r="AQ138" i="1"/>
  <c r="AR138" i="1"/>
  <c r="AT138" i="1"/>
  <c r="AU138" i="1"/>
  <c r="AV138" i="1"/>
  <c r="AW138" i="1"/>
  <c r="AX138" i="1"/>
  <c r="AZ138" i="1"/>
  <c r="AZ139" i="1"/>
  <c r="BA139" i="1"/>
  <c r="AW140" i="1"/>
  <c r="AX140" i="1"/>
  <c r="AZ140" i="1"/>
  <c r="AZ141" i="1"/>
  <c r="BA141" i="1"/>
  <c r="AL142" i="1"/>
  <c r="AM142" i="1"/>
  <c r="AN142" i="1"/>
  <c r="AP142" i="1"/>
  <c r="AQ142" i="1"/>
  <c r="AR142" i="1"/>
  <c r="AT142" i="1"/>
  <c r="AU142" i="1"/>
  <c r="AV142" i="1"/>
  <c r="AW142" i="1"/>
  <c r="AX142" i="1"/>
  <c r="AZ142" i="1"/>
  <c r="AY143" i="1"/>
  <c r="AZ143" i="1"/>
  <c r="AW144" i="1"/>
  <c r="AX144" i="1"/>
  <c r="AZ144" i="1"/>
  <c r="AZ145" i="1"/>
  <c r="BA145" i="1" s="1"/>
  <c r="AL146" i="1"/>
  <c r="AL180" i="1" s="1"/>
  <c r="AM146" i="1"/>
  <c r="AN146" i="1"/>
  <c r="AP146" i="1"/>
  <c r="AQ146" i="1"/>
  <c r="AT146" i="1"/>
  <c r="AU146" i="1"/>
  <c r="AV146" i="1"/>
  <c r="AW146" i="1"/>
  <c r="AX146" i="1"/>
  <c r="AZ146" i="1"/>
  <c r="AZ147" i="1"/>
  <c r="BA147" i="1" s="1"/>
  <c r="AW148" i="1"/>
  <c r="BA148" i="1" s="1"/>
  <c r="AX148" i="1"/>
  <c r="AZ148" i="1"/>
  <c r="AZ149" i="1"/>
  <c r="BA149" i="1" s="1"/>
  <c r="AL150" i="1"/>
  <c r="AM150" i="1"/>
  <c r="AN150" i="1"/>
  <c r="AP150" i="1"/>
  <c r="AQ150" i="1"/>
  <c r="AR150" i="1"/>
  <c r="AT150" i="1"/>
  <c r="AU150" i="1"/>
  <c r="AU180" i="1" s="1"/>
  <c r="AV150" i="1"/>
  <c r="AW150" i="1"/>
  <c r="AX150" i="1"/>
  <c r="AZ150" i="1"/>
  <c r="AZ151" i="1"/>
  <c r="BA151" i="1" s="1"/>
  <c r="AW152" i="1"/>
  <c r="AX152" i="1"/>
  <c r="AZ152" i="1"/>
  <c r="AM153" i="1"/>
  <c r="AS153" i="1"/>
  <c r="AY153" i="1"/>
  <c r="AY180" i="1" s="1"/>
  <c r="AZ153" i="1"/>
  <c r="AL154" i="1"/>
  <c r="AL181" i="1" s="1"/>
  <c r="AM154" i="1"/>
  <c r="AN154" i="1"/>
  <c r="AP154" i="1"/>
  <c r="AQ154" i="1"/>
  <c r="AR154" i="1"/>
  <c r="AT154" i="1"/>
  <c r="AU154" i="1"/>
  <c r="AV154" i="1"/>
  <c r="AW154" i="1"/>
  <c r="AX154" i="1"/>
  <c r="AZ154" i="1"/>
  <c r="AZ155" i="1"/>
  <c r="BA155" i="1" s="1"/>
  <c r="AW156" i="1"/>
  <c r="AX156" i="1"/>
  <c r="AZ156" i="1"/>
  <c r="AZ157" i="1"/>
  <c r="BA157" i="1" s="1"/>
  <c r="AL158" i="1"/>
  <c r="AM158" i="1"/>
  <c r="AN158" i="1"/>
  <c r="AP158" i="1"/>
  <c r="AR158" i="1"/>
  <c r="AT158" i="1"/>
  <c r="AU158" i="1"/>
  <c r="AV158" i="1"/>
  <c r="AW158" i="1"/>
  <c r="AX158" i="1"/>
  <c r="AZ158" i="1"/>
  <c r="AZ159" i="1"/>
  <c r="BA159" i="1" s="1"/>
  <c r="AP160" i="1"/>
  <c r="AW160" i="1"/>
  <c r="AX160" i="1"/>
  <c r="AZ160" i="1"/>
  <c r="AZ161" i="1"/>
  <c r="BA161" i="1" s="1"/>
  <c r="AM162" i="1"/>
  <c r="AM181" i="1" s="1"/>
  <c r="AR162" i="1"/>
  <c r="AT162" i="1"/>
  <c r="AU162" i="1"/>
  <c r="AV162" i="1"/>
  <c r="AW162" i="1"/>
  <c r="AX162" i="1"/>
  <c r="AZ162" i="1"/>
  <c r="AY163" i="1"/>
  <c r="AZ163" i="1"/>
  <c r="BA163" i="1" s="1"/>
  <c r="AW164" i="1"/>
  <c r="AX164" i="1"/>
  <c r="AZ165" i="1"/>
  <c r="BA165" i="1" s="1"/>
  <c r="AM166" i="1"/>
  <c r="AP166" i="1"/>
  <c r="AQ166" i="1"/>
  <c r="AR166" i="1"/>
  <c r="AU166" i="1"/>
  <c r="AV166" i="1"/>
  <c r="AW166" i="1"/>
  <c r="AX166" i="1"/>
  <c r="AZ167" i="1"/>
  <c r="BA167" i="1" s="1"/>
  <c r="AW168" i="1"/>
  <c r="AX168" i="1"/>
  <c r="AZ168" i="1"/>
  <c r="AV169" i="1"/>
  <c r="BA169" i="1" s="1"/>
  <c r="AZ169" i="1"/>
  <c r="AM170" i="1"/>
  <c r="AP170" i="1"/>
  <c r="BA170" i="1" s="1"/>
  <c r="BB171" i="1"/>
  <c r="BC171" i="1"/>
  <c r="BD171" i="1"/>
  <c r="BE171" i="1"/>
  <c r="BG171" i="1"/>
  <c r="BH171" i="1"/>
  <c r="BI171" i="1"/>
  <c r="BJ171" i="1"/>
  <c r="BK171" i="1"/>
  <c r="BL171" i="1"/>
  <c r="BM171" i="1"/>
  <c r="BN171" i="1"/>
  <c r="BO171" i="1"/>
  <c r="BP171" i="1"/>
  <c r="BQ171" i="1"/>
  <c r="C172" i="1"/>
  <c r="D172" i="1"/>
  <c r="E172" i="1"/>
  <c r="F172" i="1"/>
  <c r="H172" i="1"/>
  <c r="I172" i="1"/>
  <c r="J172" i="1"/>
  <c r="K172" i="1"/>
  <c r="L172" i="1"/>
  <c r="M172" i="1"/>
  <c r="N172" i="1"/>
  <c r="O172" i="1"/>
  <c r="P172" i="1"/>
  <c r="Q172" i="1"/>
  <c r="R172" i="1"/>
  <c r="T172" i="1"/>
  <c r="F244" i="1" s="1"/>
  <c r="U172" i="1"/>
  <c r="V172" i="1"/>
  <c r="W172" i="1"/>
  <c r="Y172" i="1"/>
  <c r="Z172" i="1"/>
  <c r="AA172" i="1"/>
  <c r="AB172" i="1"/>
  <c r="AC172" i="1"/>
  <c r="AD172" i="1"/>
  <c r="AE172" i="1"/>
  <c r="AF172" i="1"/>
  <c r="AG172" i="1"/>
  <c r="AH172" i="1"/>
  <c r="AI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BG174" i="1"/>
  <c r="BP174" i="1"/>
  <c r="BQ174" i="1"/>
  <c r="Y175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M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N178" i="1"/>
  <c r="AY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C180" i="1"/>
  <c r="D180" i="1"/>
  <c r="E180" i="1"/>
  <c r="F180" i="1"/>
  <c r="H180" i="1"/>
  <c r="I180" i="1"/>
  <c r="J180" i="1"/>
  <c r="K180" i="1"/>
  <c r="L180" i="1"/>
  <c r="M180" i="1"/>
  <c r="N180" i="1"/>
  <c r="O180" i="1"/>
  <c r="P180" i="1"/>
  <c r="Q180" i="1"/>
  <c r="R180" i="1"/>
  <c r="T180" i="1"/>
  <c r="U180" i="1"/>
  <c r="V180" i="1"/>
  <c r="W180" i="1"/>
  <c r="Y180" i="1"/>
  <c r="Z180" i="1"/>
  <c r="AA180" i="1"/>
  <c r="AB180" i="1"/>
  <c r="AC180" i="1"/>
  <c r="AD180" i="1"/>
  <c r="AE180" i="1"/>
  <c r="AF180" i="1"/>
  <c r="AG180" i="1"/>
  <c r="AH180" i="1"/>
  <c r="AI180" i="1"/>
  <c r="AK180" i="1"/>
  <c r="AP180" i="1"/>
  <c r="AX180" i="1"/>
  <c r="BB180" i="1"/>
  <c r="BC180" i="1"/>
  <c r="BD180" i="1"/>
  <c r="BE180" i="1"/>
  <c r="BG180" i="1"/>
  <c r="BH180" i="1"/>
  <c r="BI180" i="1"/>
  <c r="BJ180" i="1"/>
  <c r="BK180" i="1"/>
  <c r="BL180" i="1"/>
  <c r="BM180" i="1"/>
  <c r="BN180" i="1"/>
  <c r="BO180" i="1"/>
  <c r="BP180" i="1"/>
  <c r="BQ180" i="1"/>
  <c r="C181" i="1"/>
  <c r="D181" i="1"/>
  <c r="E181" i="1"/>
  <c r="F181" i="1"/>
  <c r="H181" i="1"/>
  <c r="I181" i="1"/>
  <c r="J181" i="1"/>
  <c r="L181" i="1"/>
  <c r="M181" i="1"/>
  <c r="N181" i="1"/>
  <c r="O181" i="1"/>
  <c r="P181" i="1"/>
  <c r="Q181" i="1"/>
  <c r="R181" i="1"/>
  <c r="T181" i="1"/>
  <c r="U181" i="1"/>
  <c r="V181" i="1"/>
  <c r="W181" i="1"/>
  <c r="Y181" i="1"/>
  <c r="Z181" i="1"/>
  <c r="AA181" i="1"/>
  <c r="AC181" i="1"/>
  <c r="AD181" i="1"/>
  <c r="AE181" i="1"/>
  <c r="AF181" i="1"/>
  <c r="AG181" i="1"/>
  <c r="AH181" i="1"/>
  <c r="AI181" i="1"/>
  <c r="AK181" i="1"/>
  <c r="AN181" i="1"/>
  <c r="AY181" i="1"/>
  <c r="BB181" i="1"/>
  <c r="BC181" i="1"/>
  <c r="BD181" i="1"/>
  <c r="BE181" i="1"/>
  <c r="BG181" i="1"/>
  <c r="BH181" i="1"/>
  <c r="BI181" i="1"/>
  <c r="BK181" i="1"/>
  <c r="BL181" i="1"/>
  <c r="BM181" i="1"/>
  <c r="BN181" i="1"/>
  <c r="BO181" i="1"/>
  <c r="BP181" i="1"/>
  <c r="BQ181" i="1"/>
  <c r="E244" i="1"/>
  <c r="H244" i="1"/>
  <c r="AR180" i="1" l="1"/>
  <c r="AV180" i="1"/>
  <c r="AY179" i="1"/>
  <c r="AT174" i="1"/>
  <c r="AU177" i="1"/>
  <c r="AV174" i="1"/>
  <c r="BL174" i="1"/>
  <c r="BA133" i="1"/>
  <c r="AR181" i="1"/>
  <c r="AW179" i="1"/>
  <c r="AZ181" i="1"/>
  <c r="AQ181" i="1"/>
  <c r="AT180" i="1"/>
  <c r="AU172" i="1"/>
  <c r="BA153" i="1"/>
  <c r="AQ180" i="1"/>
  <c r="BA123" i="1"/>
  <c r="AK177" i="1"/>
  <c r="AS173" i="1"/>
  <c r="AS174" i="1"/>
  <c r="BA103" i="1"/>
  <c r="AX172" i="1"/>
  <c r="AY174" i="1"/>
  <c r="AP174" i="1"/>
  <c r="BA160" i="1"/>
  <c r="AS179" i="1"/>
  <c r="AV179" i="1"/>
  <c r="AT178" i="1"/>
  <c r="AM174" i="1"/>
  <c r="AR178" i="1"/>
  <c r="BA13" i="1"/>
  <c r="BA164" i="1"/>
  <c r="BA12" i="1"/>
  <c r="AT181" i="1"/>
  <c r="BA143" i="1"/>
  <c r="AM179" i="1"/>
  <c r="AZ174" i="1"/>
  <c r="AN174" i="1"/>
  <c r="AW181" i="1"/>
  <c r="AQ173" i="1"/>
  <c r="AT179" i="1"/>
  <c r="AZ178" i="1"/>
  <c r="AW178" i="1"/>
  <c r="AK178" i="1"/>
  <c r="AP178" i="1"/>
  <c r="AX181" i="1"/>
  <c r="AO174" i="1"/>
  <c r="AX179" i="1"/>
  <c r="BA162" i="1"/>
  <c r="BA94" i="1"/>
  <c r="AP179" i="1"/>
  <c r="BA166" i="1"/>
  <c r="BA128" i="1"/>
  <c r="BA122" i="1"/>
  <c r="AZ179" i="1"/>
  <c r="BA124" i="1"/>
  <c r="AR173" i="1"/>
  <c r="AL172" i="1"/>
  <c r="AV172" i="1"/>
  <c r="AW180" i="1"/>
  <c r="AM178" i="1"/>
  <c r="AU174" i="1"/>
  <c r="BA146" i="1"/>
  <c r="BA114" i="1"/>
  <c r="BA98" i="1"/>
  <c r="BA74" i="1"/>
  <c r="BA34" i="1"/>
  <c r="BA22" i="1"/>
  <c r="BA16" i="1"/>
  <c r="BA152" i="1"/>
  <c r="BA102" i="1"/>
  <c r="BA86" i="1"/>
  <c r="AT172" i="1"/>
  <c r="BA168" i="1"/>
  <c r="BA144" i="1"/>
  <c r="BA118" i="1"/>
  <c r="BA106" i="1"/>
  <c r="AO173" i="1"/>
  <c r="BA18" i="1"/>
  <c r="BA8" i="1"/>
  <c r="BA110" i="1"/>
  <c r="BA38" i="1"/>
  <c r="AZ177" i="1"/>
  <c r="AN177" i="1"/>
  <c r="AP175" i="1"/>
  <c r="BA156" i="1"/>
  <c r="BA154" i="1"/>
  <c r="BA142" i="1"/>
  <c r="BA136" i="1"/>
  <c r="BA130" i="1"/>
  <c r="AM173" i="1"/>
  <c r="BA42" i="1"/>
  <c r="AN172" i="1"/>
  <c r="AY177" i="1"/>
  <c r="AY172" i="1"/>
  <c r="BA66" i="1"/>
  <c r="BA46" i="1"/>
  <c r="AU173" i="1"/>
  <c r="BA6" i="1"/>
  <c r="BA58" i="1"/>
  <c r="AV181" i="1"/>
  <c r="AR179" i="1"/>
  <c r="AX177" i="1"/>
  <c r="AL177" i="1"/>
  <c r="BA113" i="1"/>
  <c r="AO179" i="1"/>
  <c r="AS178" i="1"/>
  <c r="BA14" i="1"/>
  <c r="BA11" i="1"/>
  <c r="BA5" i="1"/>
  <c r="BA150" i="1"/>
  <c r="AW177" i="1"/>
  <c r="BA50" i="1"/>
  <c r="AU181" i="1"/>
  <c r="AQ179" i="1"/>
  <c r="AV177" i="1"/>
  <c r="AX173" i="1"/>
  <c r="BA126" i="1"/>
  <c r="AX174" i="1"/>
  <c r="AZ172" i="1"/>
  <c r="AM172" i="1"/>
  <c r="AN179" i="1"/>
  <c r="BA158" i="1"/>
  <c r="BA140" i="1"/>
  <c r="AU179" i="1"/>
  <c r="BA78" i="1"/>
  <c r="BA62" i="1"/>
  <c r="AW172" i="1"/>
  <c r="AK172" i="1"/>
  <c r="G244" i="1" s="1"/>
  <c r="AT177" i="1"/>
  <c r="BA90" i="1"/>
  <c r="BA30" i="1"/>
  <c r="BA21" i="1"/>
  <c r="AP181" i="1"/>
  <c r="AS177" i="1"/>
  <c r="BA138" i="1"/>
  <c r="BA134" i="1"/>
  <c r="AT173" i="1"/>
  <c r="BA82" i="1"/>
  <c r="AQ174" i="1"/>
  <c r="BA15" i="1"/>
  <c r="AL174" i="1"/>
  <c r="AP173" i="1"/>
  <c r="BA54" i="1"/>
  <c r="BA26" i="1"/>
  <c r="AW174" i="1"/>
  <c r="AK174" i="1"/>
  <c r="AS172" i="1"/>
  <c r="BA10" i="1"/>
  <c r="AZ173" i="1"/>
  <c r="AN173" i="1"/>
  <c r="AR172" i="1"/>
  <c r="AY173" i="1"/>
  <c r="AQ172" i="1"/>
  <c r="BA7" i="1"/>
  <c r="AL173" i="1"/>
  <c r="AP172" i="1"/>
  <c r="BA70" i="1"/>
  <c r="AW173" i="1"/>
  <c r="AK173" i="1"/>
  <c r="AZ180" i="1"/>
  <c r="AR174" i="1"/>
  <c r="AV173" i="1"/>
  <c r="AW1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 Goodwin</author>
  </authors>
  <commentList>
    <comment ref="BH24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Rod Goodwin:</t>
        </r>
        <r>
          <rPr>
            <sz val="10"/>
            <color indexed="81"/>
            <rFont val="Tahoma"/>
            <family val="2"/>
          </rPr>
          <t xml:space="preserve">
Probably wrong value was given.  Changed from 10.63 &amp; 10.61 to 16.63 &amp; 16.61 respectivly</t>
        </r>
      </text>
    </comment>
    <comment ref="K12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Rod Goodwin:</t>
        </r>
        <r>
          <rPr>
            <sz val="8"/>
            <color indexed="81"/>
            <rFont val="Tahoma"/>
            <family val="2"/>
          </rPr>
          <t xml:space="preserve">
Sample may be influenced by rain?</t>
        </r>
      </text>
    </comment>
  </commentList>
</comments>
</file>

<file path=xl/sharedStrings.xml><?xml version="1.0" encoding="utf-8"?>
<sst xmlns="http://schemas.openxmlformats.org/spreadsheetml/2006/main" count="235" uniqueCount="122">
  <si>
    <t>Sp. Cond</t>
  </si>
  <si>
    <t>Ch Loading</t>
  </si>
  <si>
    <t>Flow</t>
  </si>
  <si>
    <t>Chlorides</t>
  </si>
  <si>
    <t>02 Flow</t>
  </si>
  <si>
    <t>03 Flow</t>
  </si>
  <si>
    <t>04 Flow</t>
  </si>
  <si>
    <t>06 Flow</t>
  </si>
  <si>
    <t>08 Flow</t>
  </si>
  <si>
    <t>09 Flow</t>
  </si>
  <si>
    <t>11 Flow</t>
  </si>
  <si>
    <t>12 Flow</t>
  </si>
  <si>
    <t>13 Flow</t>
  </si>
  <si>
    <t>14 Flow</t>
  </si>
  <si>
    <t>15 Flow</t>
  </si>
  <si>
    <t>16 Flow</t>
  </si>
  <si>
    <t>17 Flow</t>
  </si>
  <si>
    <t>18 Flow</t>
  </si>
  <si>
    <t>19 Flow</t>
  </si>
  <si>
    <t>mi 137-154</t>
  </si>
  <si>
    <t>Mi 137 to Mi 154</t>
  </si>
  <si>
    <t>Hwy 287 to Mullinaw</t>
  </si>
  <si>
    <t>mi 108-134</t>
  </si>
  <si>
    <t>Mi 108 to Mi 137</t>
  </si>
  <si>
    <t>Hwy 385 to Hwy 287</t>
  </si>
  <si>
    <t>mi 22-107</t>
  </si>
  <si>
    <t>Mi 23 to Mi 107</t>
  </si>
  <si>
    <t>Ritter Spr. To Hwy 385</t>
  </si>
  <si>
    <t>mi 6-22</t>
  </si>
  <si>
    <t>Mi 6 to Mi 22</t>
  </si>
  <si>
    <t>Revuelto to Ritter Sp</t>
  </si>
  <si>
    <t>Gvl pit rch</t>
  </si>
  <si>
    <t>Mi .71 to Mi 6</t>
  </si>
  <si>
    <t>Gravel Pit Reach</t>
  </si>
  <si>
    <t>Average of Average</t>
  </si>
  <si>
    <t>Average Overall Sp. Conductance</t>
  </si>
  <si>
    <t>Min</t>
  </si>
  <si>
    <t>Max</t>
  </si>
  <si>
    <t>Average</t>
  </si>
  <si>
    <t>Sample taken 2/6/19</t>
  </si>
  <si>
    <t>Mile</t>
  </si>
  <si>
    <t>Station - 41</t>
  </si>
  <si>
    <t>Station - 39</t>
  </si>
  <si>
    <t>Station - 36</t>
  </si>
  <si>
    <t>Station - 35</t>
  </si>
  <si>
    <t xml:space="preserve">Station - 33 </t>
  </si>
  <si>
    <t>Station - 31</t>
  </si>
  <si>
    <t xml:space="preserve">Station - 29 </t>
  </si>
  <si>
    <t xml:space="preserve">Station - 27 </t>
  </si>
  <si>
    <t xml:space="preserve">Station - 25 </t>
  </si>
  <si>
    <t xml:space="preserve">Station - 23.6 </t>
  </si>
  <si>
    <t xml:space="preserve">Station - 23 </t>
  </si>
  <si>
    <t xml:space="preserve">Station - 21.5 </t>
  </si>
  <si>
    <t>Station - 19.8</t>
  </si>
  <si>
    <t xml:space="preserve">Station - 18 </t>
  </si>
  <si>
    <t>Station - 17</t>
  </si>
  <si>
    <t xml:space="preserve">Station - 14 </t>
  </si>
  <si>
    <t xml:space="preserve">Station - 11 </t>
  </si>
  <si>
    <t xml:space="preserve">Station - 9 </t>
  </si>
  <si>
    <t>McBride</t>
  </si>
  <si>
    <t>Chicken Creek</t>
  </si>
  <si>
    <t>Hwy 87/287</t>
  </si>
  <si>
    <t>Hwy 385</t>
  </si>
  <si>
    <t>Punta de Agua Creek</t>
  </si>
  <si>
    <t>Old Farm</t>
  </si>
  <si>
    <t>State Line</t>
  </si>
  <si>
    <t>Rana Canyon</t>
  </si>
  <si>
    <t>Revelto</t>
  </si>
  <si>
    <t>Project Area</t>
  </si>
  <si>
    <t>Ritter Springs</t>
  </si>
  <si>
    <t>02 Conductivity</t>
  </si>
  <si>
    <t>03Conductivity</t>
  </si>
  <si>
    <t>04Conductivity</t>
  </si>
  <si>
    <t>06 Conductivity</t>
  </si>
  <si>
    <t>08 Conductivity</t>
  </si>
  <si>
    <t>09 Conductivity</t>
  </si>
  <si>
    <t>11 Conductivity</t>
  </si>
  <si>
    <t>12 Conductivity</t>
  </si>
  <si>
    <t>13 Conductivity</t>
  </si>
  <si>
    <t>14 Conductivity</t>
  </si>
  <si>
    <t>15 Conductivity</t>
  </si>
  <si>
    <t>16 Conductivity</t>
  </si>
  <si>
    <t>17 Conductivity</t>
  </si>
  <si>
    <t>18 Conductivity</t>
  </si>
  <si>
    <t>19 Conductivity</t>
  </si>
  <si>
    <t>21 Conductivity</t>
  </si>
  <si>
    <t>Average of Chloride Loading from '02 to 2017</t>
  </si>
  <si>
    <t>02 Chloride Loading (Tons/Year)</t>
  </si>
  <si>
    <t>03Chloride Loading (Tons/Year)</t>
  </si>
  <si>
    <t>04Chloride Loading (Tons/Year)</t>
  </si>
  <si>
    <t>06 Chloride Loading (Tons/Year)</t>
  </si>
  <si>
    <t>08 Chloride Loading (Tons/Year)</t>
  </si>
  <si>
    <t>09 Chloride Loading (Tons/Year)</t>
  </si>
  <si>
    <t>11 Chloride Loading (Tons/Year)</t>
  </si>
  <si>
    <t>12 Chloride Loading (Tons/Year)</t>
  </si>
  <si>
    <t>13 Chloride Loading (Tons/Year)</t>
  </si>
  <si>
    <t>14 Chloride Loading (Tons/Year)</t>
  </si>
  <si>
    <t>15 Chloride Loading (Tons/Year)</t>
  </si>
  <si>
    <t>16 Chloride Loading (Tons/Year)</t>
  </si>
  <si>
    <t>17 Chloride Loading (Tons/Year)</t>
  </si>
  <si>
    <t>18 Chloride Loading (Tons/Year)</t>
  </si>
  <si>
    <t>19 Chloride Loading (Tons/Year)</t>
  </si>
  <si>
    <t>21 Chloride Loading (Tons/Year)</t>
  </si>
  <si>
    <t>21 Flow</t>
  </si>
  <si>
    <t>02 Chloride</t>
  </si>
  <si>
    <t>03Chloride</t>
  </si>
  <si>
    <t>04 Chloride</t>
  </si>
  <si>
    <t>06 Chloride</t>
  </si>
  <si>
    <t>08 Chloride</t>
  </si>
  <si>
    <t>09 Chloride</t>
  </si>
  <si>
    <t>11 Chloride</t>
  </si>
  <si>
    <t>12 Chloride</t>
  </si>
  <si>
    <t>13 Chloride</t>
  </si>
  <si>
    <t>14 Chloride</t>
  </si>
  <si>
    <t>15 Chloride</t>
  </si>
  <si>
    <t>16 Chloride</t>
  </si>
  <si>
    <t>17 Chloride</t>
  </si>
  <si>
    <t>18 Chlorides</t>
  </si>
  <si>
    <t>19 Chlorides</t>
  </si>
  <si>
    <t>21 Chlorides</t>
  </si>
  <si>
    <t>Station or Mile</t>
  </si>
  <si>
    <t>Ute To Meredith River Surveys 2002 - 2021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</si>
</sst>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66FF"/>
      <name val="Arial"/>
      <family val="2"/>
    </font>
    <font>
      <sz val="10"/>
      <color rgb="FF0066FF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3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6">
    <xf numFmtId="0" fontId="0" fillId="0" borderId="0" xfId="0"/>
    <xf numFmtId="3" fontId="0" fillId="0" borderId="0" xfId="0" applyNumberFormat="1"/>
    <xf numFmtId="0" fontId="0" fillId="2" borderId="0" xfId="0" applyFill="1"/>
    <xf numFmtId="0" fontId="0" fillId="0" borderId="1" xfId="0" applyBorder="1"/>
    <xf numFmtId="0" fontId="0" fillId="3" borderId="0" xfId="0" applyFill="1"/>
    <xf numFmtId="0" fontId="0" fillId="4" borderId="0" xfId="0" applyFill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3" fontId="1" fillId="4" borderId="0" xfId="0" applyNumberFormat="1" applyFont="1" applyFill="1" applyAlignment="1">
      <alignment horizontal="center"/>
    </xf>
    <xf numFmtId="0" fontId="2" fillId="0" borderId="0" xfId="0" applyFont="1"/>
    <xf numFmtId="1" fontId="1" fillId="0" borderId="0" xfId="0" applyNumberFormat="1" applyFont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1" fillId="0" borderId="4" xfId="0" applyNumberFormat="1" applyFont="1" applyBorder="1" applyAlignment="1">
      <alignment horizontal="center"/>
    </xf>
    <xf numFmtId="164" fontId="0" fillId="0" borderId="0" xfId="0" applyNumberFormat="1"/>
    <xf numFmtId="1" fontId="1" fillId="0" borderId="0" xfId="0" applyNumberFormat="1" applyFont="1"/>
    <xf numFmtId="164" fontId="1" fillId="0" borderId="0" xfId="0" applyNumberFormat="1" applyFont="1"/>
    <xf numFmtId="165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165" fontId="4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6" fontId="2" fillId="0" borderId="0" xfId="1" applyNumberFormat="1" applyFont="1" applyFill="1" applyAlignment="1">
      <alignment horizontal="center"/>
    </xf>
    <xf numFmtId="166" fontId="5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center"/>
    </xf>
    <xf numFmtId="166" fontId="5" fillId="3" borderId="0" xfId="1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2" fillId="4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6" fontId="2" fillId="3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0" fillId="2" borderId="0" xfId="0" applyNumberFormat="1" applyFill="1"/>
    <xf numFmtId="3" fontId="2" fillId="0" borderId="0" xfId="0" applyNumberFormat="1" applyFont="1"/>
    <xf numFmtId="3" fontId="0" fillId="0" borderId="1" xfId="0" applyNumberFormat="1" applyBorder="1"/>
    <xf numFmtId="3" fontId="0" fillId="3" borderId="0" xfId="0" applyNumberFormat="1" applyFill="1"/>
    <xf numFmtId="166" fontId="0" fillId="0" borderId="0" xfId="1" applyNumberFormat="1" applyFont="1" applyFill="1" applyBorder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0" xfId="0" applyNumberFormat="1" applyFill="1"/>
    <xf numFmtId="3" fontId="0" fillId="4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3" fontId="5" fillId="0" borderId="0" xfId="0" applyNumberFormat="1" applyFont="1"/>
    <xf numFmtId="3" fontId="6" fillId="0" borderId="0" xfId="0" applyNumberFormat="1" applyFont="1"/>
    <xf numFmtId="0" fontId="0" fillId="3" borderId="7" xfId="0" applyFill="1" applyBorder="1"/>
    <xf numFmtId="0" fontId="0" fillId="0" borderId="8" xfId="0" applyBorder="1"/>
    <xf numFmtId="3" fontId="0" fillId="0" borderId="8" xfId="0" applyNumberFormat="1" applyBorder="1"/>
    <xf numFmtId="3" fontId="1" fillId="0" borderId="8" xfId="0" applyNumberFormat="1" applyFont="1" applyBorder="1" applyAlignment="1">
      <alignment horizontal="center"/>
    </xf>
    <xf numFmtId="0" fontId="0" fillId="2" borderId="8" xfId="0" applyFill="1" applyBorder="1"/>
    <xf numFmtId="0" fontId="0" fillId="0" borderId="9" xfId="0" applyBorder="1"/>
    <xf numFmtId="0" fontId="0" fillId="4" borderId="10" xfId="0" applyFill="1" applyBorder="1"/>
    <xf numFmtId="0" fontId="0" fillId="0" borderId="7" xfId="0" applyBorder="1"/>
    <xf numFmtId="3" fontId="1" fillId="0" borderId="8" xfId="0" applyNumberFormat="1" applyFont="1" applyBorder="1"/>
    <xf numFmtId="164" fontId="1" fillId="0" borderId="8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3" fontId="1" fillId="4" borderId="11" xfId="0" applyNumberFormat="1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10" xfId="0" applyBorder="1"/>
    <xf numFmtId="3" fontId="0" fillId="0" borderId="10" xfId="0" applyNumberFormat="1" applyBorder="1"/>
    <xf numFmtId="3" fontId="1" fillId="0" borderId="10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0" fontId="0" fillId="0" borderId="3" xfId="0" applyBorder="1"/>
    <xf numFmtId="165" fontId="1" fillId="2" borderId="3" xfId="0" applyNumberFormat="1" applyFont="1" applyFill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1" fillId="4" borderId="12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0" fillId="4" borderId="0" xfId="0" applyNumberFormat="1" applyFill="1"/>
    <xf numFmtId="3" fontId="1" fillId="4" borderId="13" xfId="0" applyNumberFormat="1" applyFont="1" applyFill="1" applyBorder="1" applyAlignment="1">
      <alignment horizontal="center"/>
    </xf>
    <xf numFmtId="3" fontId="1" fillId="4" borderId="3" xfId="0" applyNumberFormat="1" applyFont="1" applyFill="1" applyBorder="1" applyAlignment="1">
      <alignment horizontal="center"/>
    </xf>
    <xf numFmtId="165" fontId="1" fillId="4" borderId="13" xfId="0" applyNumberFormat="1" applyFont="1" applyFill="1" applyBorder="1" applyAlignment="1">
      <alignment horizontal="center"/>
    </xf>
    <xf numFmtId="165" fontId="1" fillId="4" borderId="3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3" fontId="1" fillId="0" borderId="16" xfId="0" applyNumberFormat="1" applyFont="1" applyBorder="1"/>
    <xf numFmtId="3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3" fontId="1" fillId="0" borderId="20" xfId="0" applyNumberFormat="1" applyFont="1" applyBorder="1" applyAlignment="1">
      <alignment horizontal="center" wrapText="1"/>
    </xf>
    <xf numFmtId="3" fontId="1" fillId="2" borderId="20" xfId="0" applyNumberFormat="1" applyFont="1" applyFill="1" applyBorder="1" applyAlignment="1">
      <alignment horizontal="center" wrapText="1"/>
    </xf>
    <xf numFmtId="3" fontId="1" fillId="0" borderId="21" xfId="0" applyNumberFormat="1" applyFont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3" fontId="1" fillId="4" borderId="23" xfId="0" applyNumberFormat="1" applyFont="1" applyFill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7" fillId="0" borderId="0" xfId="0" applyFont="1"/>
    <xf numFmtId="3" fontId="7" fillId="0" borderId="0" xfId="0" applyNumberFormat="1" applyFont="1"/>
    <xf numFmtId="0" fontId="7" fillId="2" borderId="0" xfId="0" applyFont="1" applyFill="1"/>
    <xf numFmtId="0" fontId="7" fillId="0" borderId="1" xfId="0" applyFont="1" applyBorder="1"/>
    <xf numFmtId="164" fontId="0" fillId="0" borderId="2" xfId="0" applyNumberForma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Average Chlorides - Canadian River Ute</a:t>
            </a:r>
            <a:r>
              <a:rPr lang="en-US" b="1" baseline="0">
                <a:solidFill>
                  <a:sysClr val="windowText" lastClr="000000"/>
                </a:solidFill>
              </a:rPr>
              <a:t> to Meredith Annual Survey</a:t>
            </a:r>
            <a:r>
              <a:rPr lang="en-US" b="1">
                <a:solidFill>
                  <a:sysClr val="windowText" lastClr="000000"/>
                </a:solidFill>
              </a:rPr>
              <a:t> 2002 - 2021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extLst>
                <c:ext xmlns:c15="http://schemas.microsoft.com/office/drawing/2012/chart" uri="{02D57815-91ED-43cb-92C2-25804820EDAC}">
                  <c15:fullRef>
                    <c15:sqref>'02,03,04,06,08,09,11-19,21'!$D$229:$D$244</c15:sqref>
                  </c15:fullRef>
                </c:ext>
              </c:extLst>
              <c:f>('02,03,04,06,08,09,11-19,21'!$D$229:$D$239,'02,03,04,06,08,09,11-19,21'!$D$241:$D$244)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2009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'02,03,04,06,08,09,11-19,21'!$E$229:$E$244</c15:sqref>
                  </c15:fullRef>
                </c:ext>
              </c:extLst>
              <c:f>('02,03,04,06,08,09,11-19,21'!$E$229:$E$239,'02,03,04,06,08,09,11-19,21'!$E$241:$E$244)</c:f>
              <c:numCache>
                <c:formatCode>0</c:formatCode>
                <c:ptCount val="15"/>
                <c:pt idx="0">
                  <c:v>2040.8045977011495</c:v>
                </c:pt>
                <c:pt idx="1">
                  <c:v>2333.7209302325582</c:v>
                </c:pt>
                <c:pt idx="2">
                  <c:v>2132.8615384615387</c:v>
                </c:pt>
                <c:pt idx="3">
                  <c:v>2598.7346938775509</c:v>
                </c:pt>
                <c:pt idx="4">
                  <c:v>2679.6222222222223</c:v>
                </c:pt>
                <c:pt idx="5">
                  <c:v>2438.911111111111</c:v>
                </c:pt>
                <c:pt idx="6">
                  <c:v>2940.840909090909</c:v>
                </c:pt>
                <c:pt idx="7">
                  <c:v>3033.5555555555557</c:v>
                </c:pt>
                <c:pt idx="8">
                  <c:v>2632.1</c:v>
                </c:pt>
                <c:pt idx="9">
                  <c:v>2488.75</c:v>
                </c:pt>
                <c:pt idx="10">
                  <c:v>2570.431818181818</c:v>
                </c:pt>
                <c:pt idx="11">
                  <c:v>2709.4594594594596</c:v>
                </c:pt>
                <c:pt idx="12">
                  <c:v>2627.5813953488373</c:v>
                </c:pt>
                <c:pt idx="13">
                  <c:v>2426.1578947368421</c:v>
                </c:pt>
                <c:pt idx="14" formatCode="#,##0">
                  <c:v>5251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AF-49CA-952C-E25218F03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375856"/>
        <c:axId val="278901920"/>
      </c:lineChart>
      <c:catAx>
        <c:axId val="2763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901920"/>
        <c:crosses val="autoZero"/>
        <c:auto val="0"/>
        <c:lblAlgn val="ctr"/>
        <c:lblOffset val="100"/>
        <c:noMultiLvlLbl val="0"/>
      </c:catAx>
      <c:valAx>
        <c:axId val="27890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Chlorides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3758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Dicharge (CFS) - Canadian River Ute To Meredith Annual Survey 2002 - 2019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'02,03,04,06,08,09,11-19,21'!$D$229:$D$244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2009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2021</c:v>
                </c:pt>
              </c:numCache>
            </c:numRef>
          </c:cat>
          <c:val>
            <c:numRef>
              <c:f>'02,03,04,06,08,09,11-19,21'!$F$229:$F$244</c:f>
              <c:numCache>
                <c:formatCode>0.000</c:formatCode>
                <c:ptCount val="16"/>
                <c:pt idx="0">
                  <c:v>4.7363243243243209</c:v>
                </c:pt>
                <c:pt idx="1">
                  <c:v>7.89847619047619</c:v>
                </c:pt>
                <c:pt idx="2">
                  <c:v>7.1059298245614029</c:v>
                </c:pt>
                <c:pt idx="3">
                  <c:v>5.7387857142857133</c:v>
                </c:pt>
                <c:pt idx="4">
                  <c:v>7.8308249999999999</c:v>
                </c:pt>
                <c:pt idx="5">
                  <c:v>11.265000000000002</c:v>
                </c:pt>
                <c:pt idx="6">
                  <c:v>5.5353902439024401</c:v>
                </c:pt>
                <c:pt idx="7">
                  <c:v>4.8945185185185194</c:v>
                </c:pt>
                <c:pt idx="8">
                  <c:v>5.7014324324324326</c:v>
                </c:pt>
                <c:pt idx="9">
                  <c:v>7.2328378378378364</c:v>
                </c:pt>
                <c:pt idx="10">
                  <c:v>9.2061538461538497</c:v>
                </c:pt>
                <c:pt idx="12">
                  <c:v>6.1605428571428575</c:v>
                </c:pt>
                <c:pt idx="13">
                  <c:v>10.804111111111109</c:v>
                </c:pt>
                <c:pt idx="14">
                  <c:v>12.054028571428571</c:v>
                </c:pt>
                <c:pt idx="15">
                  <c:v>4.055428571428572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8-4DC5-91FB-BFEA84C61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8902704"/>
        <c:axId val="278903096"/>
      </c:lineChart>
      <c:catAx>
        <c:axId val="27890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903096"/>
        <c:crosses val="autoZero"/>
        <c:auto val="1"/>
        <c:lblAlgn val="ctr"/>
        <c:lblOffset val="100"/>
        <c:noMultiLvlLbl val="0"/>
      </c:catAx>
      <c:valAx>
        <c:axId val="27890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Discharge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90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Chloride Loading (Tons/Year) - Canadian River Ute To Meredith Annual</a:t>
            </a:r>
            <a:r>
              <a:rPr lang="en-US" baseline="0"/>
              <a:t> Survey </a:t>
            </a:r>
            <a:r>
              <a:rPr lang="en-US"/>
              <a:t>2002 - 2019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Chloride Loading (Tons/Year)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extLst>
                <c:ext xmlns:c15="http://schemas.microsoft.com/office/drawing/2012/chart" uri="{02D57815-91ED-43cb-92C2-25804820EDAC}">
                  <c15:fullRef>
                    <c15:sqref>'02,03,04,06,08,09,11-19,21'!$D$229:$D$244</c15:sqref>
                  </c15:fullRef>
                </c:ext>
              </c:extLst>
              <c:f>('02,03,04,06,08,09,11-19,21'!$D$229:$D$231,'02,03,04,06,08,09,11-19,21'!$D$233:$D$244)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2008</c:v>
                </c:pt>
                <c:pt idx="4">
                  <c:v>2009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'02,03,04,06,08,09,11-19,21'!$G$229:$G$244</c15:sqref>
                  </c15:fullRef>
                </c:ext>
              </c:extLst>
              <c:f>('02,03,04,06,08,09,11-19,21'!$G$229:$G$231,'02,03,04,06,08,09,11-19,21'!$G$233:$G$244)</c:f>
              <c:numCache>
                <c:formatCode>0</c:formatCode>
                <c:ptCount val="15"/>
                <c:pt idx="0">
                  <c:v>9728.94539653217</c:v>
                </c:pt>
                <c:pt idx="1">
                  <c:v>16746.992991944553</c:v>
                </c:pt>
                <c:pt idx="2">
                  <c:v>14176.471161580424</c:v>
                </c:pt>
                <c:pt idx="3">
                  <c:v>20444.290650002022</c:v>
                </c:pt>
                <c:pt idx="4">
                  <c:v>21563.145158882602</c:v>
                </c:pt>
                <c:pt idx="5">
                  <c:v>15920.06512440286</c:v>
                </c:pt>
                <c:pt idx="6">
                  <c:v>14373.677423423738</c:v>
                </c:pt>
                <c:pt idx="7">
                  <c:v>15173.292475148963</c:v>
                </c:pt>
                <c:pt idx="8">
                  <c:v>16480.291608989926</c:v>
                </c:pt>
                <c:pt idx="9">
                  <c:v>21608.485137228017</c:v>
                </c:pt>
                <c:pt idx="11">
                  <c:v>14741.416443630156</c:v>
                </c:pt>
                <c:pt idx="12">
                  <c:v>25456.60851575197</c:v>
                </c:pt>
                <c:pt idx="13">
                  <c:v>26633.041627386119</c:v>
                </c:pt>
                <c:pt idx="14" formatCode="0.000">
                  <c:v>19936.282103216468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B-438D-8E61-2AA0D88D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8903880"/>
        <c:axId val="278904272"/>
      </c:lineChart>
      <c:catAx>
        <c:axId val="27890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904272"/>
        <c:crosses val="autoZero"/>
        <c:auto val="1"/>
        <c:lblAlgn val="ctr"/>
        <c:lblOffset val="100"/>
        <c:noMultiLvlLbl val="0"/>
      </c:catAx>
      <c:valAx>
        <c:axId val="27890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Chloride Loading (Tons/Year)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9038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Specific Conductance (µs) - Canadian River Ute To Meredith Annual</a:t>
            </a:r>
            <a:r>
              <a:rPr lang="en-US" baseline="0"/>
              <a:t> Survey </a:t>
            </a:r>
            <a:r>
              <a:rPr lang="en-US"/>
              <a:t>2002 - 2019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'02,03,04,06,08,09,11-19,21'!$D$229:$D$244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2009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2021</c:v>
                </c:pt>
              </c:numCache>
            </c:numRef>
          </c:cat>
          <c:val>
            <c:numRef>
              <c:f>'02,03,04,06,08,09,11-19,21'!$H$229:$H$244</c:f>
              <c:numCache>
                <c:formatCode>0</c:formatCode>
                <c:ptCount val="16"/>
                <c:pt idx="0">
                  <c:v>7779.079545454545</c:v>
                </c:pt>
                <c:pt idx="1">
                  <c:v>7484.2453987730059</c:v>
                </c:pt>
                <c:pt idx="2">
                  <c:v>8060.4294478527609</c:v>
                </c:pt>
                <c:pt idx="3">
                  <c:v>8819.4659090909099</c:v>
                </c:pt>
                <c:pt idx="4">
                  <c:v>8080</c:v>
                </c:pt>
                <c:pt idx="5">
                  <c:v>7413.6496815286628</c:v>
                </c:pt>
                <c:pt idx="6">
                  <c:v>8062.0993377483446</c:v>
                </c:pt>
                <c:pt idx="7">
                  <c:v>10953.048780487805</c:v>
                </c:pt>
                <c:pt idx="8">
                  <c:v>8539.7635135135133</c:v>
                </c:pt>
                <c:pt idx="9">
                  <c:v>8645.9854014598532</c:v>
                </c:pt>
                <c:pt idx="10">
                  <c:v>8130</c:v>
                </c:pt>
                <c:pt idx="12">
                  <c:v>8912.8175182481755</c:v>
                </c:pt>
                <c:pt idx="13">
                  <c:v>8824.9668874172185</c:v>
                </c:pt>
                <c:pt idx="14">
                  <c:v>7872.405405405405</c:v>
                </c:pt>
                <c:pt idx="15" formatCode="#,##0">
                  <c:v>13056.777777777777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B-4828-866D-397D88E1F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358328"/>
        <c:axId val="279358720"/>
      </c:lineChart>
      <c:catAx>
        <c:axId val="27935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358720"/>
        <c:crosses val="autoZero"/>
        <c:auto val="1"/>
        <c:lblAlgn val="ctr"/>
        <c:lblOffset val="100"/>
        <c:noMultiLvlLbl val="0"/>
      </c:catAx>
      <c:valAx>
        <c:axId val="27935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Specific Conductance (µs)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35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181</xdr:row>
      <xdr:rowOff>166006</xdr:rowOff>
    </xdr:from>
    <xdr:to>
      <xdr:col>17</xdr:col>
      <xdr:colOff>409121</xdr:colOff>
      <xdr:row>221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F97E36-4081-45BF-8291-06AA13D9E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893988</xdr:colOff>
      <xdr:row>181</xdr:row>
      <xdr:rowOff>102505</xdr:rowOff>
    </xdr:from>
    <xdr:to>
      <xdr:col>35</xdr:col>
      <xdr:colOff>271235</xdr:colOff>
      <xdr:row>221</xdr:row>
      <xdr:rowOff>111124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A4CBF6-7AA9-4BD1-A856-48510F69C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149225</xdr:colOff>
      <xdr:row>182</xdr:row>
      <xdr:rowOff>15420</xdr:rowOff>
    </xdr:from>
    <xdr:to>
      <xdr:col>52</xdr:col>
      <xdr:colOff>1143000</xdr:colOff>
      <xdr:row>222</xdr:row>
      <xdr:rowOff>44449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5605F9D-B62E-40C2-BFE6-4CF08703E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55</xdr:col>
      <xdr:colOff>444500</xdr:colOff>
      <xdr:row>181</xdr:row>
      <xdr:rowOff>179614</xdr:rowOff>
    </xdr:from>
    <xdr:to>
      <xdr:col>68</xdr:col>
      <xdr:colOff>1170213</xdr:colOff>
      <xdr:row>217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E9EC153-E064-4356-8F1D-60F0789C1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2EBAE-9434-4F04-867D-DB8A426B46EC}">
  <dimension ref="A1:CO261"/>
  <sheetViews>
    <sheetView tabSelected="1" topLeftCell="AK1" zoomScale="62" zoomScaleNormal="62" zoomScaleSheetLayoutView="25" workbookViewId="0">
      <selection activeCell="AX1" sqref="AX1:AX2"/>
    </sheetView>
  </sheetViews>
  <sheetFormatPr defaultRowHeight="15" customHeight="1" x14ac:dyDescent="0.4"/>
  <cols>
    <col min="1" max="1" width="21.86328125" customWidth="1"/>
    <col min="2" max="3" width="17" customWidth="1"/>
    <col min="4" max="4" width="15.59765625" bestFit="1" customWidth="1"/>
    <col min="5" max="8" width="13.86328125" customWidth="1"/>
    <col min="9" max="9" width="13.1328125" bestFit="1" customWidth="1"/>
    <col min="10" max="10" width="14.59765625" customWidth="1"/>
    <col min="11" max="11" width="12.73046875" bestFit="1" customWidth="1"/>
    <col min="12" max="12" width="12.59765625" style="1" customWidth="1"/>
    <col min="13" max="13" width="14.86328125" style="1" bestFit="1" customWidth="1"/>
    <col min="14" max="14" width="12.73046875" style="1" bestFit="1" customWidth="1"/>
    <col min="15" max="15" width="13.73046875" style="1" customWidth="1"/>
    <col min="16" max="16" width="11.73046875" customWidth="1"/>
    <col min="17" max="17" width="11.3984375" style="8" customWidth="1"/>
    <col min="18" max="18" width="13.59765625" style="11" bestFit="1" customWidth="1"/>
    <col min="19" max="20" width="11.86328125" style="7" customWidth="1"/>
    <col min="21" max="21" width="10.265625" style="10" customWidth="1"/>
    <col min="22" max="23" width="10.265625" style="7" customWidth="1"/>
    <col min="24" max="24" width="10.265625" style="9" customWidth="1"/>
    <col min="25" max="25" width="11.73046875" style="7" customWidth="1"/>
    <col min="26" max="26" width="13.265625" style="8" customWidth="1"/>
    <col min="27" max="27" width="11.73046875" style="7" customWidth="1"/>
    <col min="28" max="28" width="11.1328125" style="7" customWidth="1"/>
    <col min="29" max="30" width="11.3984375" style="7" customWidth="1"/>
    <col min="31" max="31" width="11.265625" style="6" customWidth="1"/>
    <col min="32" max="32" width="11.1328125" style="6" customWidth="1"/>
    <col min="33" max="33" width="10.59765625" customWidth="1"/>
    <col min="34" max="34" width="9.73046875" style="5" bestFit="1" customWidth="1"/>
    <col min="35" max="35" width="14.59765625" customWidth="1"/>
    <col min="36" max="37" width="13.73046875" customWidth="1"/>
    <col min="38" max="38" width="13.73046875" style="3" customWidth="1"/>
    <col min="39" max="40" width="13.73046875" customWidth="1"/>
    <col min="41" max="41" width="13.73046875" style="2" customWidth="1"/>
    <col min="42" max="42" width="15" customWidth="1"/>
    <col min="43" max="43" width="15.3984375" customWidth="1"/>
    <col min="44" max="44" width="13.86328125" customWidth="1"/>
    <col min="45" max="45" width="15.1328125" bestFit="1" customWidth="1"/>
    <col min="46" max="46" width="20.73046875" style="1" customWidth="1"/>
    <col min="47" max="47" width="21.73046875" customWidth="1"/>
    <col min="48" max="48" width="20.3984375" customWidth="1"/>
    <col min="49" max="49" width="20.59765625" customWidth="1"/>
    <col min="50" max="50" width="16.3984375" style="5" customWidth="1"/>
    <col min="51" max="51" width="17.3984375" customWidth="1"/>
    <col min="52" max="52" width="18.1328125" customWidth="1"/>
    <col min="53" max="53" width="18.1328125" style="4" customWidth="1"/>
    <col min="54" max="54" width="18.1328125" customWidth="1"/>
    <col min="55" max="55" width="21.1328125" style="3" customWidth="1"/>
    <col min="56" max="56" width="21.265625" style="1" customWidth="1"/>
    <col min="57" max="57" width="18.1328125" customWidth="1"/>
    <col min="58" max="58" width="18.265625" style="2" customWidth="1"/>
    <col min="59" max="59" width="18" style="1" customWidth="1"/>
    <col min="60" max="60" width="18.73046875" customWidth="1"/>
    <col min="61" max="62" width="20.59765625" customWidth="1"/>
    <col min="63" max="63" width="17.265625" customWidth="1"/>
    <col min="64" max="64" width="16.265625" customWidth="1"/>
    <col min="65" max="65" width="15.86328125" customWidth="1"/>
    <col min="66" max="67" width="22.1328125" customWidth="1"/>
    <col min="68" max="68" width="11.86328125" style="1" bestFit="1" customWidth="1"/>
    <col min="69" max="69" width="17.73046875" style="1" bestFit="1" customWidth="1"/>
    <col min="70" max="70" width="18.1328125" style="1" bestFit="1" customWidth="1"/>
    <col min="71" max="71" width="15" style="1" bestFit="1" customWidth="1"/>
    <col min="72" max="72" width="13" style="1" bestFit="1" customWidth="1"/>
    <col min="73" max="73" width="28.1328125" style="1" bestFit="1" customWidth="1"/>
    <col min="74" max="74" width="20.265625" style="1" customWidth="1"/>
    <col min="75" max="75" width="16.3984375" style="1" bestFit="1" customWidth="1"/>
    <col min="76" max="76" width="20.1328125" style="1" bestFit="1" customWidth="1"/>
    <col min="77" max="77" width="14.265625" style="1" customWidth="1"/>
    <col min="79" max="79" width="18.1328125" bestFit="1" customWidth="1"/>
  </cols>
  <sheetData>
    <row r="1" spans="1:93" ht="15" customHeight="1" x14ac:dyDescent="0.4">
      <c r="P1" s="19"/>
      <c r="Q1" s="49"/>
      <c r="R1" s="132"/>
      <c r="S1" s="49"/>
      <c r="T1" s="49"/>
      <c r="U1" s="131"/>
      <c r="V1" s="49"/>
      <c r="W1" s="49"/>
      <c r="X1" s="53"/>
      <c r="Y1" s="49"/>
      <c r="Z1" s="49"/>
      <c r="AA1" s="49"/>
      <c r="AB1" s="49"/>
      <c r="AC1" s="49"/>
      <c r="AD1" s="49"/>
      <c r="AH1" s="133"/>
      <c r="AX1" s="133"/>
    </row>
    <row r="2" spans="1:93" ht="66.75" customHeight="1" x14ac:dyDescent="0.5">
      <c r="D2" s="135" t="s">
        <v>121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49"/>
      <c r="AB2" s="49"/>
      <c r="AC2" s="49"/>
      <c r="AD2" s="49"/>
      <c r="AE2" s="1"/>
      <c r="AG2" s="127"/>
      <c r="AH2" s="134"/>
      <c r="AI2" s="127"/>
      <c r="AJ2" s="127"/>
      <c r="AK2" s="127"/>
      <c r="AL2" s="130"/>
      <c r="AM2" s="127"/>
      <c r="AN2" s="127"/>
      <c r="AO2" s="129"/>
      <c r="AP2" s="127"/>
      <c r="AQ2" s="127"/>
      <c r="AR2" s="127"/>
      <c r="AS2" s="127"/>
      <c r="AT2" s="128"/>
      <c r="AU2" s="127"/>
      <c r="AV2" s="127"/>
      <c r="AX2" s="133"/>
      <c r="BL2" s="1"/>
      <c r="BM2" s="1"/>
    </row>
    <row r="3" spans="1:93" ht="5.25" customHeight="1" thickBot="1" x14ac:dyDescent="0.45">
      <c r="AV3" s="1"/>
      <c r="AW3" s="1"/>
      <c r="AX3" s="96"/>
      <c r="AY3" s="1"/>
      <c r="AZ3" s="1"/>
      <c r="BA3" s="45"/>
      <c r="BB3" s="1"/>
      <c r="BC3" s="44"/>
      <c r="BE3" s="1"/>
      <c r="BF3" s="42"/>
      <c r="BH3" s="1"/>
      <c r="BI3" s="1"/>
      <c r="BJ3" s="1"/>
      <c r="BK3" s="1"/>
    </row>
    <row r="4" spans="1:93" ht="62.25" customHeight="1" thickBot="1" x14ac:dyDescent="0.45">
      <c r="A4" s="109" t="s">
        <v>120</v>
      </c>
      <c r="B4" s="126" t="s">
        <v>40</v>
      </c>
      <c r="C4" s="125" t="s">
        <v>119</v>
      </c>
      <c r="D4" s="112" t="s">
        <v>118</v>
      </c>
      <c r="E4" s="112" t="s">
        <v>117</v>
      </c>
      <c r="F4" s="112" t="s">
        <v>116</v>
      </c>
      <c r="G4" s="112" t="s">
        <v>115</v>
      </c>
      <c r="H4" s="112" t="s">
        <v>114</v>
      </c>
      <c r="I4" s="112" t="s">
        <v>113</v>
      </c>
      <c r="J4" s="112" t="s">
        <v>112</v>
      </c>
      <c r="K4" s="112" t="s">
        <v>111</v>
      </c>
      <c r="L4" s="119" t="s">
        <v>110</v>
      </c>
      <c r="M4" s="119" t="s">
        <v>109</v>
      </c>
      <c r="N4" s="119" t="s">
        <v>108</v>
      </c>
      <c r="O4" s="119" t="s">
        <v>107</v>
      </c>
      <c r="P4" s="119" t="s">
        <v>106</v>
      </c>
      <c r="Q4" s="119" t="s">
        <v>105</v>
      </c>
      <c r="R4" s="124" t="s">
        <v>104</v>
      </c>
      <c r="S4" s="123"/>
      <c r="T4" s="122" t="s">
        <v>103</v>
      </c>
      <c r="U4" s="120" t="s">
        <v>18</v>
      </c>
      <c r="V4" s="120" t="s">
        <v>17</v>
      </c>
      <c r="W4" s="121" t="s">
        <v>16</v>
      </c>
      <c r="X4" s="121" t="s">
        <v>15</v>
      </c>
      <c r="Y4" s="120" t="s">
        <v>14</v>
      </c>
      <c r="Z4" s="120" t="s">
        <v>13</v>
      </c>
      <c r="AA4" s="120" t="s">
        <v>12</v>
      </c>
      <c r="AB4" s="119" t="s">
        <v>11</v>
      </c>
      <c r="AC4" s="120" t="s">
        <v>10</v>
      </c>
      <c r="AD4" s="120" t="s">
        <v>9</v>
      </c>
      <c r="AE4" s="120" t="s">
        <v>8</v>
      </c>
      <c r="AF4" s="120" t="s">
        <v>7</v>
      </c>
      <c r="AG4" s="119" t="s">
        <v>6</v>
      </c>
      <c r="AH4" s="119" t="s">
        <v>5</v>
      </c>
      <c r="AI4" s="111" t="s">
        <v>4</v>
      </c>
      <c r="AJ4" s="118"/>
      <c r="AK4" s="116" t="s">
        <v>102</v>
      </c>
      <c r="AL4" s="114" t="s">
        <v>101</v>
      </c>
      <c r="AM4" s="114" t="s">
        <v>100</v>
      </c>
      <c r="AN4" s="115" t="s">
        <v>99</v>
      </c>
      <c r="AO4" s="115" t="s">
        <v>98</v>
      </c>
      <c r="AP4" s="114" t="s">
        <v>97</v>
      </c>
      <c r="AQ4" s="114" t="s">
        <v>96</v>
      </c>
      <c r="AR4" s="114" t="s">
        <v>95</v>
      </c>
      <c r="AS4" s="114" t="s">
        <v>94</v>
      </c>
      <c r="AT4" s="114" t="s">
        <v>93</v>
      </c>
      <c r="AU4" s="114" t="s">
        <v>92</v>
      </c>
      <c r="AV4" s="114" t="s">
        <v>91</v>
      </c>
      <c r="AW4" s="114" t="s">
        <v>90</v>
      </c>
      <c r="AX4" s="113" t="s">
        <v>89</v>
      </c>
      <c r="AY4" s="113" t="s">
        <v>88</v>
      </c>
      <c r="AZ4" s="113" t="s">
        <v>87</v>
      </c>
      <c r="BA4" s="117" t="s">
        <v>86</v>
      </c>
      <c r="BB4" s="116" t="s">
        <v>85</v>
      </c>
      <c r="BC4" s="114" t="s">
        <v>84</v>
      </c>
      <c r="BD4" s="115" t="s">
        <v>83</v>
      </c>
      <c r="BE4" s="115" t="s">
        <v>82</v>
      </c>
      <c r="BF4" s="115" t="s">
        <v>81</v>
      </c>
      <c r="BG4" s="114" t="s">
        <v>80</v>
      </c>
      <c r="BH4" s="114" t="s">
        <v>79</v>
      </c>
      <c r="BI4" s="114" t="s">
        <v>78</v>
      </c>
      <c r="BJ4" s="114" t="s">
        <v>77</v>
      </c>
      <c r="BK4" s="114" t="s">
        <v>76</v>
      </c>
      <c r="BL4" s="113" t="s">
        <v>75</v>
      </c>
      <c r="BM4" s="113" t="s">
        <v>74</v>
      </c>
      <c r="BN4" s="113" t="s">
        <v>73</v>
      </c>
      <c r="BO4" s="112" t="s">
        <v>72</v>
      </c>
      <c r="BP4" s="112" t="s">
        <v>71</v>
      </c>
      <c r="BQ4" s="111" t="s">
        <v>70</v>
      </c>
      <c r="BR4" s="110" t="s">
        <v>68</v>
      </c>
      <c r="BS4" s="109" t="s">
        <v>68</v>
      </c>
      <c r="BT4" s="108" t="s">
        <v>67</v>
      </c>
      <c r="BU4" s="108" t="s">
        <v>69</v>
      </c>
      <c r="BV4" s="108" t="s">
        <v>66</v>
      </c>
      <c r="BW4" s="107" t="s">
        <v>65</v>
      </c>
      <c r="BX4" s="6" t="s">
        <v>64</v>
      </c>
      <c r="BY4" s="6" t="s">
        <v>63</v>
      </c>
      <c r="BZ4" s="6" t="s">
        <v>62</v>
      </c>
      <c r="CA4" s="6" t="s">
        <v>61</v>
      </c>
      <c r="CB4" s="6" t="s">
        <v>60</v>
      </c>
      <c r="CC4" s="6" t="s">
        <v>59</v>
      </c>
      <c r="CE4" s="109" t="s">
        <v>68</v>
      </c>
      <c r="CF4" s="109" t="s">
        <v>68</v>
      </c>
      <c r="CG4" s="108" t="s">
        <v>67</v>
      </c>
      <c r="CH4" s="108" t="s">
        <v>66</v>
      </c>
      <c r="CI4" s="107" t="s">
        <v>65</v>
      </c>
      <c r="CJ4" s="6" t="s">
        <v>64</v>
      </c>
      <c r="CK4" s="6" t="s">
        <v>63</v>
      </c>
      <c r="CL4" s="6" t="s">
        <v>62</v>
      </c>
      <c r="CM4" s="6" t="s">
        <v>61</v>
      </c>
      <c r="CN4" s="6" t="s">
        <v>60</v>
      </c>
      <c r="CO4" s="6" t="s">
        <v>59</v>
      </c>
    </row>
    <row r="5" spans="1:93" ht="15" customHeight="1" thickTop="1" x14ac:dyDescent="0.4">
      <c r="A5" s="15" t="s">
        <v>58</v>
      </c>
      <c r="B5" s="88">
        <v>0.8</v>
      </c>
      <c r="C5" s="92"/>
      <c r="D5" s="15"/>
      <c r="E5" s="15">
        <v>878</v>
      </c>
      <c r="F5" s="15"/>
      <c r="G5" s="15">
        <v>1106</v>
      </c>
      <c r="H5" s="15">
        <v>991</v>
      </c>
      <c r="I5" s="15">
        <v>1220</v>
      </c>
      <c r="J5" s="15">
        <v>1459</v>
      </c>
      <c r="K5" s="15">
        <v>843</v>
      </c>
      <c r="L5" s="15">
        <v>1555</v>
      </c>
      <c r="M5" s="14">
        <v>1241</v>
      </c>
      <c r="N5" s="14">
        <v>1660</v>
      </c>
      <c r="O5" s="14">
        <v>840</v>
      </c>
      <c r="P5" s="14">
        <v>979</v>
      </c>
      <c r="Q5" s="14">
        <v>1250</v>
      </c>
      <c r="R5" s="89"/>
      <c r="S5" s="85"/>
      <c r="T5" s="30"/>
      <c r="U5" s="23"/>
      <c r="V5" s="23">
        <v>1.605</v>
      </c>
      <c r="W5" s="23"/>
      <c r="X5" s="26">
        <v>2.3340000000000001</v>
      </c>
      <c r="Y5" s="23">
        <v>1.796</v>
      </c>
      <c r="Z5" s="23">
        <v>2.681</v>
      </c>
      <c r="AA5" s="23">
        <v>2.3220000000000001</v>
      </c>
      <c r="AB5" s="22">
        <v>2.3039999999999998</v>
      </c>
      <c r="AC5" s="23">
        <v>2.7509999999999999</v>
      </c>
      <c r="AD5" s="23">
        <v>3.05</v>
      </c>
      <c r="AE5" s="23">
        <v>2.7090000000000001</v>
      </c>
      <c r="AF5" s="23">
        <v>2.5880000000000001</v>
      </c>
      <c r="AG5" s="25">
        <v>1.694</v>
      </c>
      <c r="AH5" s="22">
        <v>2.6579999999999999</v>
      </c>
      <c r="AI5" s="106">
        <v>3.3650000000000002</v>
      </c>
      <c r="AJ5" s="82"/>
      <c r="AK5" s="22"/>
      <c r="AL5" s="22"/>
      <c r="AM5" s="14">
        <f>((E5*0.000062427)*(V5)*31536000)/2000</f>
        <v>1387.13467712184</v>
      </c>
      <c r="AN5" s="22"/>
      <c r="AO5" s="14">
        <f t="shared" ref="AO5:AZ7" si="0">((G5*0.000062427)*(X5)*31536000)/2000</f>
        <v>2541.0022807861446</v>
      </c>
      <c r="AP5" s="14">
        <f t="shared" si="0"/>
        <v>1751.9796728544961</v>
      </c>
      <c r="AQ5" s="14">
        <f t="shared" si="0"/>
        <v>3219.6281868475207</v>
      </c>
      <c r="AR5" s="14">
        <f t="shared" si="0"/>
        <v>3334.7753566829283</v>
      </c>
      <c r="AS5" s="14">
        <f t="shared" si="0"/>
        <v>1911.8733766225921</v>
      </c>
      <c r="AT5" s="14">
        <f t="shared" si="0"/>
        <v>4210.8528001654804</v>
      </c>
      <c r="AU5" s="14">
        <f t="shared" si="0"/>
        <v>3725.8099402068001</v>
      </c>
      <c r="AV5" s="14">
        <f t="shared" si="0"/>
        <v>4426.5581042558406</v>
      </c>
      <c r="AW5" s="14">
        <f t="shared" si="0"/>
        <v>2139.8958389491199</v>
      </c>
      <c r="AX5" s="14">
        <f t="shared" si="0"/>
        <v>1632.4698685347362</v>
      </c>
      <c r="AY5" s="14">
        <f t="shared" si="0"/>
        <v>3270.4993398599995</v>
      </c>
      <c r="AZ5" s="14">
        <f t="shared" si="0"/>
        <v>0</v>
      </c>
      <c r="BA5" s="78">
        <f t="shared" ref="BA5:BA22" si="1">AVERAGE(AN5:AZ5)</f>
        <v>2680.445397147138</v>
      </c>
      <c r="BB5" s="91"/>
      <c r="BC5" s="14"/>
      <c r="BD5" s="14">
        <v>3892</v>
      </c>
      <c r="BE5" s="14"/>
      <c r="BF5" s="90">
        <v>4181</v>
      </c>
      <c r="BG5" s="14">
        <v>3614</v>
      </c>
      <c r="BH5" s="14">
        <v>4249</v>
      </c>
      <c r="BI5" s="14">
        <v>4901</v>
      </c>
      <c r="BJ5" s="14">
        <v>3659</v>
      </c>
      <c r="BK5" s="14">
        <v>5720</v>
      </c>
      <c r="BL5" s="14">
        <v>4419</v>
      </c>
      <c r="BM5" s="14">
        <v>5340</v>
      </c>
      <c r="BN5" s="14">
        <v>3924</v>
      </c>
      <c r="BO5" s="14">
        <v>4550</v>
      </c>
      <c r="BP5" s="14">
        <v>4619</v>
      </c>
      <c r="BQ5" s="89">
        <v>4143</v>
      </c>
      <c r="BR5" s="8"/>
      <c r="BS5" s="8"/>
      <c r="BZ5" s="1"/>
      <c r="CA5" s="1"/>
      <c r="CB5" s="1"/>
      <c r="CC5" s="1"/>
    </row>
    <row r="6" spans="1:93" ht="15" customHeight="1" x14ac:dyDescent="0.4">
      <c r="A6" s="15" t="s">
        <v>57</v>
      </c>
      <c r="B6" s="88">
        <v>1.1000000000000001</v>
      </c>
      <c r="C6" s="92"/>
      <c r="D6" s="15"/>
      <c r="E6" s="15">
        <v>1123</v>
      </c>
      <c r="F6" s="15"/>
      <c r="G6" s="15"/>
      <c r="H6" s="15">
        <v>1894</v>
      </c>
      <c r="I6" s="15">
        <v>1830</v>
      </c>
      <c r="J6" s="15">
        <v>2578</v>
      </c>
      <c r="K6" s="15">
        <v>1883</v>
      </c>
      <c r="L6" s="15">
        <v>2422</v>
      </c>
      <c r="M6" s="14">
        <v>1698</v>
      </c>
      <c r="N6" s="14">
        <v>2531</v>
      </c>
      <c r="O6" s="14">
        <v>1860</v>
      </c>
      <c r="P6" s="14">
        <v>1960</v>
      </c>
      <c r="Q6" s="14">
        <v>1950</v>
      </c>
      <c r="R6" s="89"/>
      <c r="S6" s="85"/>
      <c r="T6" s="30"/>
      <c r="U6" s="23"/>
      <c r="V6" s="23">
        <v>2.5920000000000001</v>
      </c>
      <c r="W6" s="23"/>
      <c r="X6" s="26"/>
      <c r="Y6" s="23">
        <v>2.8719999999999999</v>
      </c>
      <c r="Z6" s="23">
        <v>2.5310000000000001</v>
      </c>
      <c r="AA6" s="23">
        <v>2.3380000000000001</v>
      </c>
      <c r="AB6" s="29">
        <v>1.579</v>
      </c>
      <c r="AC6" s="23">
        <v>2.2909999999999999</v>
      </c>
      <c r="AD6" s="23">
        <v>2.3820000000000001</v>
      </c>
      <c r="AE6" s="24">
        <v>3.008</v>
      </c>
      <c r="AF6" s="23">
        <v>2.2650000000000001</v>
      </c>
      <c r="AG6" s="23">
        <v>2.6819999999999999</v>
      </c>
      <c r="AH6" s="22">
        <v>2.73</v>
      </c>
      <c r="AI6" s="83">
        <v>2.75</v>
      </c>
      <c r="AJ6" s="82"/>
      <c r="AK6" s="22"/>
      <c r="AL6" s="22"/>
      <c r="AM6" s="14">
        <f>((E6*0.000062427)*(V6)*31536000)/2000</f>
        <v>2865.2586324917761</v>
      </c>
      <c r="AN6" s="22"/>
      <c r="AO6" s="14">
        <f t="shared" si="0"/>
        <v>0</v>
      </c>
      <c r="AP6" s="14">
        <f t="shared" si="0"/>
        <v>5354.4329730996478</v>
      </c>
      <c r="AQ6" s="14">
        <f t="shared" si="0"/>
        <v>4559.23849733928</v>
      </c>
      <c r="AR6" s="14">
        <f t="shared" si="0"/>
        <v>5933.0293402847055</v>
      </c>
      <c r="AS6" s="14">
        <f t="shared" si="0"/>
        <v>2926.7223644045521</v>
      </c>
      <c r="AT6" s="14">
        <f t="shared" si="0"/>
        <v>5461.9573447746716</v>
      </c>
      <c r="AU6" s="14">
        <f t="shared" si="0"/>
        <v>3981.3331431072961</v>
      </c>
      <c r="AV6" s="14">
        <f t="shared" si="0"/>
        <v>7494.0925683041278</v>
      </c>
      <c r="AW6" s="14">
        <f t="shared" si="0"/>
        <v>4146.9636324744006</v>
      </c>
      <c r="AX6" s="14">
        <f t="shared" si="0"/>
        <v>5174.4467388499206</v>
      </c>
      <c r="AY6" s="14">
        <f t="shared" si="0"/>
        <v>5240.1815607960007</v>
      </c>
      <c r="AZ6" s="14">
        <f t="shared" si="0"/>
        <v>0</v>
      </c>
      <c r="BA6" s="78">
        <f t="shared" si="1"/>
        <v>4189.3665136195496</v>
      </c>
      <c r="BB6" s="91"/>
      <c r="BC6" s="14"/>
      <c r="BD6" s="14">
        <v>4405</v>
      </c>
      <c r="BE6" s="14"/>
      <c r="BF6" s="90"/>
      <c r="BG6" s="14">
        <v>6540</v>
      </c>
      <c r="BH6" s="14">
        <v>6650</v>
      </c>
      <c r="BI6" s="14">
        <v>7560</v>
      </c>
      <c r="BJ6" s="14">
        <v>7050</v>
      </c>
      <c r="BK6" s="14">
        <v>6740</v>
      </c>
      <c r="BL6" s="14">
        <v>6020</v>
      </c>
      <c r="BM6" s="14">
        <v>7060</v>
      </c>
      <c r="BN6" s="14">
        <v>6950</v>
      </c>
      <c r="BO6" s="14">
        <v>7430</v>
      </c>
      <c r="BP6" s="14">
        <v>7520</v>
      </c>
      <c r="BQ6" s="89">
        <v>6820</v>
      </c>
      <c r="BR6" s="8"/>
      <c r="BS6" s="8"/>
      <c r="BZ6" s="1"/>
      <c r="CA6" s="1"/>
      <c r="CB6" s="1"/>
      <c r="CC6" s="1"/>
    </row>
    <row r="7" spans="1:93" ht="15" customHeight="1" x14ac:dyDescent="0.4">
      <c r="A7" s="15" t="s">
        <v>56</v>
      </c>
      <c r="B7" s="88">
        <v>1.6</v>
      </c>
      <c r="C7" s="92"/>
      <c r="D7" s="15"/>
      <c r="E7" s="15"/>
      <c r="F7" s="15"/>
      <c r="G7" s="15"/>
      <c r="H7" s="15">
        <v>2483</v>
      </c>
      <c r="I7" s="15">
        <v>1960</v>
      </c>
      <c r="J7" s="15">
        <v>2940</v>
      </c>
      <c r="K7" s="15">
        <v>3169</v>
      </c>
      <c r="L7" s="15">
        <v>2538</v>
      </c>
      <c r="M7" s="14">
        <v>1912</v>
      </c>
      <c r="N7" s="14">
        <v>2613</v>
      </c>
      <c r="O7" s="14">
        <v>2760</v>
      </c>
      <c r="P7" s="14">
        <v>2133</v>
      </c>
      <c r="Q7" s="14">
        <v>2200</v>
      </c>
      <c r="R7" s="89">
        <v>2250</v>
      </c>
      <c r="S7" s="85"/>
      <c r="T7" s="30"/>
      <c r="U7" s="23"/>
      <c r="V7" s="23"/>
      <c r="W7" s="23"/>
      <c r="X7" s="26"/>
      <c r="Y7" s="23">
        <v>3.0840000000000001</v>
      </c>
      <c r="Z7" s="23">
        <v>3.4430000000000001</v>
      </c>
      <c r="AA7" s="23">
        <v>3.2839999999999998</v>
      </c>
      <c r="AB7" s="22">
        <v>4.3680000000000003</v>
      </c>
      <c r="AC7" s="23">
        <v>4.024</v>
      </c>
      <c r="AD7" s="23">
        <v>3.2719999999999998</v>
      </c>
      <c r="AE7" s="23">
        <v>4.4109999999999996</v>
      </c>
      <c r="AF7" s="24">
        <v>4.5460000000000003</v>
      </c>
      <c r="AG7" s="23">
        <v>2.9180000000000001</v>
      </c>
      <c r="AH7" s="29">
        <v>2.79</v>
      </c>
      <c r="AI7" s="83">
        <v>4.5250000000000004</v>
      </c>
      <c r="AJ7" s="82"/>
      <c r="AK7" s="22"/>
      <c r="AL7" s="22"/>
      <c r="AM7" s="14"/>
      <c r="AN7" s="22"/>
      <c r="AO7" s="14">
        <f t="shared" si="0"/>
        <v>0</v>
      </c>
      <c r="AP7" s="14">
        <f t="shared" si="0"/>
        <v>7537.7228505433932</v>
      </c>
      <c r="AQ7" s="14">
        <f t="shared" si="0"/>
        <v>6642.6622378300808</v>
      </c>
      <c r="AR7" s="14">
        <f t="shared" si="0"/>
        <v>9503.8496031225604</v>
      </c>
      <c r="AS7" s="14">
        <f t="shared" si="0"/>
        <v>13625.546967107713</v>
      </c>
      <c r="AT7" s="14">
        <f t="shared" si="0"/>
        <v>10053.069060661632</v>
      </c>
      <c r="AU7" s="14">
        <f t="shared" si="0"/>
        <v>6158.1499419479032</v>
      </c>
      <c r="AV7" s="14">
        <f t="shared" si="0"/>
        <v>11345.549728446647</v>
      </c>
      <c r="AW7" s="14">
        <f t="shared" si="0"/>
        <v>12350.58672603456</v>
      </c>
      <c r="AX7" s="14">
        <f t="shared" si="0"/>
        <v>6126.6803064639835</v>
      </c>
      <c r="AY7" s="14">
        <f t="shared" si="0"/>
        <v>6041.9337691680003</v>
      </c>
      <c r="AZ7" s="14">
        <f t="shared" si="0"/>
        <v>10021.90260465</v>
      </c>
      <c r="BA7" s="78">
        <f t="shared" si="1"/>
        <v>8283.9711496647069</v>
      </c>
      <c r="BB7" s="91"/>
      <c r="BC7" s="14"/>
      <c r="BD7" s="14"/>
      <c r="BE7" s="14"/>
      <c r="BF7" s="90"/>
      <c r="BG7" s="14">
        <v>8040</v>
      </c>
      <c r="BH7" s="14">
        <v>7210</v>
      </c>
      <c r="BI7" s="14">
        <v>8650</v>
      </c>
      <c r="BJ7" s="14">
        <v>10330</v>
      </c>
      <c r="BK7" s="14">
        <v>7170</v>
      </c>
      <c r="BL7" s="14">
        <v>6500</v>
      </c>
      <c r="BM7" s="14">
        <v>8100</v>
      </c>
      <c r="BN7" s="14">
        <v>8950</v>
      </c>
      <c r="BO7" s="14">
        <v>7970</v>
      </c>
      <c r="BP7" s="14">
        <v>8100</v>
      </c>
      <c r="BQ7" s="89">
        <v>7690</v>
      </c>
      <c r="BR7" s="8"/>
      <c r="BS7" s="8"/>
      <c r="BZ7" s="1"/>
      <c r="CA7" s="1"/>
      <c r="CB7" s="1"/>
      <c r="CC7" s="1"/>
    </row>
    <row r="8" spans="1:93" ht="15" customHeight="1" x14ac:dyDescent="0.4">
      <c r="A8" s="15" t="s">
        <v>55</v>
      </c>
      <c r="B8" s="88">
        <v>1.8</v>
      </c>
      <c r="C8" s="92"/>
      <c r="D8" s="15"/>
      <c r="E8" s="15"/>
      <c r="F8" s="15"/>
      <c r="G8" s="15"/>
      <c r="H8" s="15"/>
      <c r="I8" s="15"/>
      <c r="J8" s="15"/>
      <c r="K8" s="15"/>
      <c r="L8" s="15"/>
      <c r="M8" s="14"/>
      <c r="N8" s="14"/>
      <c r="O8" s="14">
        <v>2300</v>
      </c>
      <c r="P8" s="14">
        <v>2394</v>
      </c>
      <c r="Q8" s="14">
        <v>2250</v>
      </c>
      <c r="R8" s="89">
        <v>2150</v>
      </c>
      <c r="S8" s="85"/>
      <c r="T8" s="30"/>
      <c r="U8" s="23"/>
      <c r="V8" s="23"/>
      <c r="W8" s="23"/>
      <c r="X8" s="26"/>
      <c r="Y8" s="23"/>
      <c r="Z8" s="23"/>
      <c r="AA8" s="23"/>
      <c r="AB8" s="22"/>
      <c r="AC8" s="23"/>
      <c r="AD8" s="23"/>
      <c r="AE8" s="23"/>
      <c r="AF8" s="23">
        <v>2.7749999999999999</v>
      </c>
      <c r="AG8" s="23">
        <v>4.2439999999999998</v>
      </c>
      <c r="AH8" s="22">
        <v>3.3639999999999999</v>
      </c>
      <c r="AI8" s="83">
        <v>0.47099999999999997</v>
      </c>
      <c r="AJ8" s="82"/>
      <c r="AK8" s="22"/>
      <c r="AL8" s="22"/>
      <c r="AM8" s="14"/>
      <c r="AN8" s="22"/>
      <c r="AO8" s="14"/>
      <c r="AP8" s="14"/>
      <c r="AQ8" s="14"/>
      <c r="AR8" s="14"/>
      <c r="AS8" s="22"/>
      <c r="AT8" s="14"/>
      <c r="AU8" s="14"/>
      <c r="AV8" s="14"/>
      <c r="AW8" s="14">
        <f t="shared" ref="AW8:AW19" si="2">((O8*0.000062427)*(AF8)*31536000)/2000</f>
        <v>6282.60708402</v>
      </c>
      <c r="AX8" s="14">
        <f t="shared" ref="AX8:AX19" si="3">((P8*0.000062427)*(AG8)*31536000)/2000</f>
        <v>10001.119061215297</v>
      </c>
      <c r="AY8" s="14">
        <f t="shared" ref="AY8:AY19" si="4">((Q8*0.000062427)*(AH8)*31536000)/2000</f>
        <v>7450.5370965839993</v>
      </c>
      <c r="AZ8" s="14">
        <f t="shared" ref="AZ8:AZ19" si="5">((R8*0.000062427)*(AI8)*31536000)/2000</f>
        <v>996.80095004040004</v>
      </c>
      <c r="BA8" s="78">
        <f t="shared" si="1"/>
        <v>6182.7660479649239</v>
      </c>
      <c r="BB8" s="91"/>
      <c r="BC8" s="14"/>
      <c r="BD8" s="14"/>
      <c r="BE8" s="14"/>
      <c r="BF8" s="90"/>
      <c r="BG8" s="14"/>
      <c r="BH8" s="14"/>
      <c r="BI8" s="14"/>
      <c r="BJ8" s="14"/>
      <c r="BK8" s="14"/>
      <c r="BL8" s="14"/>
      <c r="BM8" s="14"/>
      <c r="BN8" s="14">
        <v>8070</v>
      </c>
      <c r="BO8" s="14">
        <v>8650</v>
      </c>
      <c r="BP8" s="14">
        <v>7980</v>
      </c>
      <c r="BQ8" s="89">
        <v>8150</v>
      </c>
      <c r="BR8" s="8"/>
      <c r="BS8" s="8"/>
      <c r="BZ8" s="1"/>
      <c r="CA8" s="1"/>
      <c r="CB8" s="1"/>
      <c r="CC8" s="1"/>
    </row>
    <row r="9" spans="1:93" ht="15" customHeight="1" x14ac:dyDescent="0.4">
      <c r="A9" s="15" t="s">
        <v>54</v>
      </c>
      <c r="B9" s="88">
        <v>2.1</v>
      </c>
      <c r="C9" s="92">
        <v>2695</v>
      </c>
      <c r="D9" s="15"/>
      <c r="E9" s="15"/>
      <c r="F9" s="15"/>
      <c r="G9" s="15"/>
      <c r="H9" s="15"/>
      <c r="I9" s="15"/>
      <c r="J9" s="15"/>
      <c r="K9" s="15"/>
      <c r="L9" s="15"/>
      <c r="M9" s="14"/>
      <c r="N9" s="14"/>
      <c r="O9" s="14">
        <v>2530</v>
      </c>
      <c r="P9" s="14">
        <v>2412</v>
      </c>
      <c r="Q9" s="14">
        <v>2200</v>
      </c>
      <c r="R9" s="89">
        <v>2200</v>
      </c>
      <c r="S9" s="85"/>
      <c r="T9" s="30">
        <v>2.113</v>
      </c>
      <c r="U9" s="23"/>
      <c r="V9" s="23"/>
      <c r="W9" s="23"/>
      <c r="X9" s="26"/>
      <c r="Y9" s="23"/>
      <c r="Z9" s="23"/>
      <c r="AA9" s="23"/>
      <c r="AB9" s="22"/>
      <c r="AC9" s="23"/>
      <c r="AD9" s="23"/>
      <c r="AE9" s="23"/>
      <c r="AF9" s="23">
        <v>3.37</v>
      </c>
      <c r="AG9" s="23">
        <v>3.137</v>
      </c>
      <c r="AH9" s="22">
        <v>2.95</v>
      </c>
      <c r="AI9" s="83">
        <v>3.4860000000000002</v>
      </c>
      <c r="AJ9" s="82"/>
      <c r="AK9" s="14">
        <f>((C9*0.000062427)*(T9)*31536000)/2000</f>
        <v>5605.4094682647601</v>
      </c>
      <c r="AL9" s="14">
        <f>((D9*0.000062427)*(U9)*31536000)/2000</f>
        <v>0</v>
      </c>
      <c r="AM9" s="14"/>
      <c r="AN9" s="79"/>
      <c r="AO9" s="14"/>
      <c r="AP9" s="14"/>
      <c r="AQ9" s="14"/>
      <c r="AR9" s="14"/>
      <c r="AS9" s="22"/>
      <c r="AT9" s="14"/>
      <c r="AU9" s="14"/>
      <c r="AV9" s="14"/>
      <c r="AW9" s="14">
        <f t="shared" si="2"/>
        <v>8392.6574632295997</v>
      </c>
      <c r="AX9" s="14">
        <f t="shared" si="3"/>
        <v>7448.0211007035841</v>
      </c>
      <c r="AY9" s="14">
        <f t="shared" si="4"/>
        <v>6388.4245946400006</v>
      </c>
      <c r="AZ9" s="14">
        <f t="shared" si="5"/>
        <v>7549.1688599711997</v>
      </c>
      <c r="BA9" s="78">
        <f t="shared" si="1"/>
        <v>7444.5680046360958</v>
      </c>
      <c r="BB9" s="91">
        <v>8453</v>
      </c>
      <c r="BC9" s="14"/>
      <c r="BD9" s="14"/>
      <c r="BE9" s="14"/>
      <c r="BF9" s="90"/>
      <c r="BG9" s="14"/>
      <c r="BH9" s="14"/>
      <c r="BI9" s="14"/>
      <c r="BJ9" s="14"/>
      <c r="BK9" s="14"/>
      <c r="BL9" s="14"/>
      <c r="BM9" s="14"/>
      <c r="BN9" s="14">
        <v>8130</v>
      </c>
      <c r="BO9" s="14">
        <v>8850</v>
      </c>
      <c r="BP9" s="14">
        <v>7950</v>
      </c>
      <c r="BQ9" s="89">
        <v>8460</v>
      </c>
      <c r="BR9" s="8"/>
      <c r="BS9" s="8"/>
      <c r="BZ9" s="1"/>
      <c r="CA9" s="1"/>
      <c r="CB9" s="1"/>
      <c r="CC9" s="1"/>
    </row>
    <row r="10" spans="1:93" ht="15" customHeight="1" x14ac:dyDescent="0.4">
      <c r="A10" s="15" t="s">
        <v>53</v>
      </c>
      <c r="B10" s="88">
        <v>2.4</v>
      </c>
      <c r="C10" s="92">
        <v>3705</v>
      </c>
      <c r="D10" s="15">
        <v>1746</v>
      </c>
      <c r="E10" s="15">
        <v>2170</v>
      </c>
      <c r="F10" s="15">
        <v>2464</v>
      </c>
      <c r="G10" s="15">
        <v>2406</v>
      </c>
      <c r="H10" s="15">
        <v>2368</v>
      </c>
      <c r="I10" s="15">
        <v>2258</v>
      </c>
      <c r="J10" s="15">
        <v>2703</v>
      </c>
      <c r="K10" s="15">
        <v>2330</v>
      </c>
      <c r="L10" s="15"/>
      <c r="M10" s="14">
        <v>2810</v>
      </c>
      <c r="N10" s="14">
        <v>2605</v>
      </c>
      <c r="O10" s="14">
        <v>2540</v>
      </c>
      <c r="P10" s="14">
        <v>2211</v>
      </c>
      <c r="Q10" s="14">
        <v>2200</v>
      </c>
      <c r="R10" s="89">
        <v>2150</v>
      </c>
      <c r="S10" s="85"/>
      <c r="T10" s="30">
        <v>2.2639999999999998</v>
      </c>
      <c r="U10" s="23">
        <v>3.01</v>
      </c>
      <c r="V10" s="23">
        <v>3.3740000000000001</v>
      </c>
      <c r="W10" s="23">
        <v>3.1749999999999998</v>
      </c>
      <c r="X10" s="26">
        <v>3.6869999999999998</v>
      </c>
      <c r="Y10" s="23">
        <v>3.048</v>
      </c>
      <c r="Z10" s="23"/>
      <c r="AA10" s="23">
        <v>3.262</v>
      </c>
      <c r="AB10" s="29">
        <v>2.1989999999999998</v>
      </c>
      <c r="AC10" s="23"/>
      <c r="AD10" s="23">
        <v>3.1309999999999998</v>
      </c>
      <c r="AE10" s="23">
        <v>2.839</v>
      </c>
      <c r="AF10" s="23">
        <v>3.1760000000000002</v>
      </c>
      <c r="AG10" s="23">
        <v>3.0510000000000002</v>
      </c>
      <c r="AH10" s="22">
        <v>3.5670000000000002</v>
      </c>
      <c r="AI10" s="106">
        <v>4.1680000000000001</v>
      </c>
      <c r="AJ10" s="82"/>
      <c r="AK10" s="14">
        <f>((C10*0.000062427)*(T10)*31536000)/2000</f>
        <v>8256.8369970403201</v>
      </c>
      <c r="AL10" s="14">
        <f>((D10*0.000062427)*(U10)*31536000)/2000</f>
        <v>5173.2064591905601</v>
      </c>
      <c r="AM10" s="14">
        <f>((E10*0.000062427)*(V10)*31536000)/2000</f>
        <v>7206.9894828388806</v>
      </c>
      <c r="AN10" s="14">
        <f>((F10*0.000062427)*(W10)*31536000)/2000</f>
        <v>7700.7585961151999</v>
      </c>
      <c r="AO10" s="14">
        <f>((G10*0.000062427)*(X10)*31536000)/2000</f>
        <v>8732.0826320389915</v>
      </c>
      <c r="AP10" s="14">
        <f>((H10*0.000062427)*(Y10)*31536000)/2000</f>
        <v>7104.6998788055034</v>
      </c>
      <c r="AQ10" s="14"/>
      <c r="AR10" s="14"/>
      <c r="AS10" s="14">
        <f>((K10*0.000062427)*(AB10)*31536000)/2000</f>
        <v>5043.4791129151199</v>
      </c>
      <c r="AT10" s="14"/>
      <c r="AU10" s="14">
        <f>((M10*0.000062427)*(AD10)*31536000)/2000</f>
        <v>8660.4102173109586</v>
      </c>
      <c r="AV10" s="14">
        <f>((N10*0.000062427)*(AE10)*31536000)/2000</f>
        <v>7279.8460693369207</v>
      </c>
      <c r="AW10" s="14">
        <f t="shared" si="2"/>
        <v>7940.7822406694413</v>
      </c>
      <c r="AX10" s="14">
        <f t="shared" si="3"/>
        <v>6640.1826628602976</v>
      </c>
      <c r="AY10" s="14">
        <f t="shared" si="4"/>
        <v>7724.5798403664003</v>
      </c>
      <c r="AZ10" s="14">
        <f t="shared" si="5"/>
        <v>8820.9476852832013</v>
      </c>
      <c r="BA10" s="78">
        <f t="shared" si="1"/>
        <v>7564.7768935702024</v>
      </c>
      <c r="BB10" s="91">
        <v>10158</v>
      </c>
      <c r="BC10" s="14">
        <v>6251</v>
      </c>
      <c r="BD10" s="14">
        <v>7320</v>
      </c>
      <c r="BE10" s="14">
        <v>7440</v>
      </c>
      <c r="BF10" s="90">
        <v>7510</v>
      </c>
      <c r="BG10" s="14">
        <v>7780</v>
      </c>
      <c r="BH10" s="14">
        <v>8140</v>
      </c>
      <c r="BI10" s="14">
        <v>8540</v>
      </c>
      <c r="BJ10" s="14">
        <v>8630</v>
      </c>
      <c r="BK10" s="14"/>
      <c r="BL10" s="14">
        <v>8680</v>
      </c>
      <c r="BM10" s="14">
        <v>7940</v>
      </c>
      <c r="BN10" s="14">
        <v>6000</v>
      </c>
      <c r="BO10" s="14">
        <v>8270</v>
      </c>
      <c r="BP10" s="14">
        <v>7950</v>
      </c>
      <c r="BQ10" s="89">
        <v>8170</v>
      </c>
      <c r="BR10" s="8">
        <v>30</v>
      </c>
      <c r="BS10" s="8"/>
      <c r="BZ10" s="1"/>
      <c r="CA10" s="1"/>
      <c r="CB10" s="1"/>
      <c r="CC10" s="1"/>
      <c r="CE10">
        <v>35000</v>
      </c>
    </row>
    <row r="11" spans="1:93" ht="15" customHeight="1" x14ac:dyDescent="0.4">
      <c r="A11" s="15" t="s">
        <v>52</v>
      </c>
      <c r="B11" s="88">
        <v>2.6</v>
      </c>
      <c r="C11" s="92"/>
      <c r="D11" s="15"/>
      <c r="E11" s="15"/>
      <c r="F11" s="15"/>
      <c r="G11" s="15"/>
      <c r="H11" s="15"/>
      <c r="I11" s="15"/>
      <c r="J11" s="15"/>
      <c r="K11" s="15"/>
      <c r="L11" s="15">
        <v>3200</v>
      </c>
      <c r="M11" s="14">
        <v>2817</v>
      </c>
      <c r="N11" s="14"/>
      <c r="O11" s="14">
        <v>3070</v>
      </c>
      <c r="P11" s="14">
        <v>2511</v>
      </c>
      <c r="Q11" s="14">
        <v>2350</v>
      </c>
      <c r="R11" s="89">
        <v>2325</v>
      </c>
      <c r="S11" s="85"/>
      <c r="T11" s="30"/>
      <c r="U11" s="23"/>
      <c r="V11" s="23"/>
      <c r="W11" s="23"/>
      <c r="X11" s="26"/>
      <c r="Y11" s="23"/>
      <c r="Z11" s="23"/>
      <c r="AA11" s="23"/>
      <c r="AB11" s="22"/>
      <c r="AC11" s="23">
        <v>3.71</v>
      </c>
      <c r="AD11" s="23">
        <v>4.0579999999999998</v>
      </c>
      <c r="AE11" s="23"/>
      <c r="AF11" s="23">
        <v>2.859</v>
      </c>
      <c r="AG11" s="23">
        <v>3.4260000000000002</v>
      </c>
      <c r="AH11" s="22">
        <v>3.43</v>
      </c>
      <c r="AI11" s="83">
        <v>3.7349999999999999</v>
      </c>
      <c r="AJ11" s="82"/>
      <c r="AK11" s="22"/>
      <c r="AL11" s="22"/>
      <c r="AM11" s="14"/>
      <c r="AN11" s="14"/>
      <c r="AO11" s="14"/>
      <c r="AP11" s="14"/>
      <c r="AQ11" s="14"/>
      <c r="AR11" s="14"/>
      <c r="AS11" s="14"/>
      <c r="AT11" s="14">
        <f>((L11*0.000062427)*(AC11)*31536000)/2000</f>
        <v>11686.190568192002</v>
      </c>
      <c r="AU11" s="14">
        <f>((M11*0.000062427)*(AD11)*31536000)/2000</f>
        <v>11252.472646105294</v>
      </c>
      <c r="AV11" s="14"/>
      <c r="AW11" s="14">
        <f t="shared" si="2"/>
        <v>8639.7585766336815</v>
      </c>
      <c r="AX11" s="14">
        <f t="shared" si="3"/>
        <v>8468.0448108420987</v>
      </c>
      <c r="AY11" s="14">
        <f t="shared" si="4"/>
        <v>7934.3445986280012</v>
      </c>
      <c r="AZ11" s="14">
        <f t="shared" si="5"/>
        <v>8547.9631166069994</v>
      </c>
      <c r="BA11" s="78">
        <f t="shared" si="1"/>
        <v>9421.4623861680138</v>
      </c>
      <c r="BB11" s="91"/>
      <c r="BC11" s="14"/>
      <c r="BD11" s="14"/>
      <c r="BE11" s="14"/>
      <c r="BF11" s="90"/>
      <c r="BG11" s="14"/>
      <c r="BH11" s="14"/>
      <c r="BI11" s="14"/>
      <c r="BJ11" s="14"/>
      <c r="BK11" s="14">
        <v>8410</v>
      </c>
      <c r="BL11" s="14">
        <v>9080</v>
      </c>
      <c r="BM11" s="14"/>
      <c r="BN11" s="14">
        <v>9550</v>
      </c>
      <c r="BO11" s="14">
        <v>8620</v>
      </c>
      <c r="BP11" s="14">
        <v>8560</v>
      </c>
      <c r="BQ11" s="89">
        <v>8680</v>
      </c>
      <c r="BR11" s="8"/>
      <c r="BS11" s="8"/>
      <c r="BZ11" s="1"/>
      <c r="CA11" s="1"/>
      <c r="CB11" s="1"/>
      <c r="CC11" s="1"/>
    </row>
    <row r="12" spans="1:93" ht="15" customHeight="1" x14ac:dyDescent="0.4">
      <c r="A12" s="15" t="s">
        <v>51</v>
      </c>
      <c r="B12" s="88">
        <v>2.8</v>
      </c>
      <c r="C12" s="92"/>
      <c r="D12" s="15"/>
      <c r="E12" s="15"/>
      <c r="F12" s="15"/>
      <c r="G12" s="15"/>
      <c r="H12" s="15"/>
      <c r="I12" s="15"/>
      <c r="J12" s="15"/>
      <c r="K12" s="15">
        <v>2500</v>
      </c>
      <c r="L12" s="15"/>
      <c r="M12" s="14">
        <v>3081</v>
      </c>
      <c r="N12" s="14"/>
      <c r="O12" s="14">
        <v>3200</v>
      </c>
      <c r="P12" s="14">
        <v>2512</v>
      </c>
      <c r="Q12" s="14">
        <v>2550</v>
      </c>
      <c r="R12" s="89">
        <v>2500</v>
      </c>
      <c r="S12" s="85"/>
      <c r="T12" s="30"/>
      <c r="U12" s="23"/>
      <c r="V12" s="23"/>
      <c r="W12" s="23"/>
      <c r="X12" s="26"/>
      <c r="Y12" s="23"/>
      <c r="Z12" s="23"/>
      <c r="AA12" s="23"/>
      <c r="AB12" s="22">
        <v>2.4020000000000001</v>
      </c>
      <c r="AC12" s="23"/>
      <c r="AD12" s="23">
        <v>3.9990000000000001</v>
      </c>
      <c r="AE12" s="23"/>
      <c r="AF12" s="23">
        <v>2.9079999999999999</v>
      </c>
      <c r="AG12" s="23">
        <v>3.0259999999999998</v>
      </c>
      <c r="AH12" s="22">
        <v>3.5070000000000001</v>
      </c>
      <c r="AI12" s="83">
        <v>3.8370000000000002</v>
      </c>
      <c r="AJ12" s="82"/>
      <c r="AK12" s="22"/>
      <c r="AL12" s="22"/>
      <c r="AM12" s="14"/>
      <c r="AN12" s="14"/>
      <c r="AO12" s="14"/>
      <c r="AP12" s="14"/>
      <c r="AQ12" s="14"/>
      <c r="AR12" s="14"/>
      <c r="AS12" s="14">
        <f>((K12*0.000062427)*(AB12)*31536000)/2000</f>
        <v>5911.0153606799995</v>
      </c>
      <c r="AT12" s="14"/>
      <c r="AU12" s="14">
        <f>((M12*0.000062427)*(AD12)*31536000)/2000</f>
        <v>12128.083508192185</v>
      </c>
      <c r="AV12" s="14"/>
      <c r="AW12" s="14">
        <f t="shared" si="2"/>
        <v>9159.9574588415999</v>
      </c>
      <c r="AX12" s="14">
        <f t="shared" si="3"/>
        <v>7482.3433794040329</v>
      </c>
      <c r="AY12" s="14">
        <f t="shared" si="4"/>
        <v>8802.8848823076023</v>
      </c>
      <c r="AZ12" s="14">
        <f t="shared" si="5"/>
        <v>9442.36716858</v>
      </c>
      <c r="BA12" s="78">
        <f t="shared" si="1"/>
        <v>8821.1086263342368</v>
      </c>
      <c r="BB12" s="91"/>
      <c r="BC12" s="14"/>
      <c r="BD12" s="14"/>
      <c r="BE12" s="14"/>
      <c r="BF12" s="90"/>
      <c r="BG12" s="14"/>
      <c r="BH12" s="14"/>
      <c r="BI12" s="14"/>
      <c r="BJ12" s="14">
        <v>8980</v>
      </c>
      <c r="BK12" s="14"/>
      <c r="BL12" s="14">
        <v>9300</v>
      </c>
      <c r="BM12" s="14"/>
      <c r="BN12" s="14">
        <v>9750</v>
      </c>
      <c r="BO12" s="14">
        <v>9130</v>
      </c>
      <c r="BP12" s="14">
        <v>9090</v>
      </c>
      <c r="BQ12" s="89">
        <v>9420</v>
      </c>
      <c r="BR12" s="8"/>
      <c r="BS12" s="8"/>
      <c r="BZ12" s="1"/>
      <c r="CA12" s="1"/>
      <c r="CB12" s="1"/>
      <c r="CC12" s="1"/>
    </row>
    <row r="13" spans="1:93" ht="15" customHeight="1" x14ac:dyDescent="0.4">
      <c r="A13" s="15" t="s">
        <v>50</v>
      </c>
      <c r="B13" s="88">
        <v>2.9</v>
      </c>
      <c r="C13" s="92"/>
      <c r="D13" s="15"/>
      <c r="E13" s="15"/>
      <c r="F13" s="15"/>
      <c r="G13" s="15"/>
      <c r="H13" s="15">
        <v>2780</v>
      </c>
      <c r="I13" s="15"/>
      <c r="J13" s="15"/>
      <c r="K13" s="15"/>
      <c r="L13" s="15"/>
      <c r="M13" s="14"/>
      <c r="N13" s="14">
        <v>2949</v>
      </c>
      <c r="O13" s="14">
        <v>3200</v>
      </c>
      <c r="P13" s="14">
        <v>2741</v>
      </c>
      <c r="Q13" s="14">
        <v>2600</v>
      </c>
      <c r="R13" s="89">
        <v>2625</v>
      </c>
      <c r="S13" s="85"/>
      <c r="T13" s="30"/>
      <c r="U13" s="23"/>
      <c r="V13" s="23"/>
      <c r="W13" s="23"/>
      <c r="X13" s="26"/>
      <c r="Y13" s="23">
        <v>2.7429999999999999</v>
      </c>
      <c r="Z13" s="23"/>
      <c r="AA13" s="23"/>
      <c r="AB13" s="22"/>
      <c r="AC13" s="23"/>
      <c r="AD13" s="23"/>
      <c r="AE13" s="23">
        <v>3.9529999999999998</v>
      </c>
      <c r="AF13" s="23">
        <v>4.3780000000000001</v>
      </c>
      <c r="AG13" s="23">
        <v>3.0830000000000002</v>
      </c>
      <c r="AH13" s="22">
        <v>3.2210000000000001</v>
      </c>
      <c r="AI13" s="83">
        <v>3.5089999999999999</v>
      </c>
      <c r="AJ13" s="82"/>
      <c r="AK13" s="22"/>
      <c r="AL13" s="22"/>
      <c r="AM13" s="14"/>
      <c r="AN13" s="14"/>
      <c r="AO13" s="14">
        <f>((G13*0.000062427)*(X13)*31536000)/2000</f>
        <v>0</v>
      </c>
      <c r="AP13" s="14">
        <f>((H13*0.000062427)*(Y13)*31536000)/2000</f>
        <v>7506.1921854254397</v>
      </c>
      <c r="AQ13" s="14"/>
      <c r="AR13" s="14"/>
      <c r="AS13" s="22"/>
      <c r="AT13" s="14"/>
      <c r="AU13" s="14"/>
      <c r="AV13" s="14">
        <f>((N13*0.000062427)*(AE13)*31536000)/2000</f>
        <v>11474.946333479593</v>
      </c>
      <c r="AW13" s="14">
        <f t="shared" si="2"/>
        <v>13790.3348537856</v>
      </c>
      <c r="AX13" s="14">
        <f t="shared" si="3"/>
        <v>8318.2436367148093</v>
      </c>
      <c r="AY13" s="14">
        <f t="shared" si="4"/>
        <v>8243.528599425601</v>
      </c>
      <c r="AZ13" s="14">
        <f t="shared" si="5"/>
        <v>9066.961093113001</v>
      </c>
      <c r="BA13" s="78">
        <f t="shared" si="1"/>
        <v>8342.886671706292</v>
      </c>
      <c r="BB13" s="91"/>
      <c r="BC13" s="14"/>
      <c r="BD13" s="14"/>
      <c r="BE13" s="14"/>
      <c r="BF13" s="90"/>
      <c r="BG13" s="14">
        <v>8670</v>
      </c>
      <c r="BH13" s="14"/>
      <c r="BI13" s="14"/>
      <c r="BJ13" s="14"/>
      <c r="BK13" s="14"/>
      <c r="BL13" s="14"/>
      <c r="BM13" s="14">
        <v>8880</v>
      </c>
      <c r="BN13" s="14">
        <v>10610</v>
      </c>
      <c r="BO13" s="14">
        <v>9860</v>
      </c>
      <c r="BP13" s="14">
        <v>9200</v>
      </c>
      <c r="BQ13" s="89">
        <v>9900</v>
      </c>
      <c r="BR13" s="8"/>
      <c r="BS13" s="8"/>
      <c r="BZ13" s="1"/>
      <c r="CA13" s="1"/>
      <c r="CB13" s="1"/>
      <c r="CC13" s="1"/>
    </row>
    <row r="14" spans="1:93" ht="15" customHeight="1" x14ac:dyDescent="0.4">
      <c r="A14" s="15" t="s">
        <v>49</v>
      </c>
      <c r="B14" s="88">
        <v>3.4</v>
      </c>
      <c r="C14" s="92"/>
      <c r="D14" s="15"/>
      <c r="E14" s="15"/>
      <c r="F14" s="15"/>
      <c r="G14" s="15"/>
      <c r="H14" s="15"/>
      <c r="I14" s="15"/>
      <c r="J14" s="15"/>
      <c r="K14" s="15"/>
      <c r="L14" s="15"/>
      <c r="M14" s="14"/>
      <c r="N14" s="14"/>
      <c r="O14" s="14">
        <v>3388</v>
      </c>
      <c r="P14" s="14">
        <v>2769</v>
      </c>
      <c r="Q14" s="14">
        <v>2600</v>
      </c>
      <c r="R14" s="89">
        <v>2625</v>
      </c>
      <c r="S14" s="85"/>
      <c r="T14" s="30"/>
      <c r="U14" s="23"/>
      <c r="V14" s="23"/>
      <c r="W14" s="23"/>
      <c r="X14" s="26"/>
      <c r="Y14" s="23"/>
      <c r="Z14" s="23"/>
      <c r="AA14" s="23"/>
      <c r="AB14" s="22"/>
      <c r="AC14" s="23"/>
      <c r="AD14" s="23"/>
      <c r="AE14" s="23"/>
      <c r="AF14" s="23">
        <v>4.351</v>
      </c>
      <c r="AG14" s="23">
        <v>4.5129999999999999</v>
      </c>
      <c r="AH14" s="22">
        <v>2.9249999999999998</v>
      </c>
      <c r="AI14" s="83">
        <v>4.3239999999999998</v>
      </c>
      <c r="AJ14" s="82"/>
      <c r="AK14" s="22"/>
      <c r="AL14" s="22"/>
      <c r="AM14" s="14"/>
      <c r="AN14" s="14"/>
      <c r="AO14" s="14"/>
      <c r="AP14" s="14"/>
      <c r="AQ14" s="14"/>
      <c r="AR14" s="14"/>
      <c r="AS14" s="22"/>
      <c r="AT14" s="14"/>
      <c r="AU14" s="14"/>
      <c r="AV14" s="14"/>
      <c r="AW14" s="14">
        <f t="shared" si="2"/>
        <v>14510.47272317597</v>
      </c>
      <c r="AX14" s="14">
        <f t="shared" si="3"/>
        <v>12300.913525677193</v>
      </c>
      <c r="AY14" s="14">
        <f t="shared" si="4"/>
        <v>7485.9736582799997</v>
      </c>
      <c r="AZ14" s="14">
        <f t="shared" si="5"/>
        <v>11172.852598067999</v>
      </c>
      <c r="BA14" s="78">
        <f t="shared" si="1"/>
        <v>11367.55312630029</v>
      </c>
      <c r="BB14" s="91"/>
      <c r="BC14" s="14"/>
      <c r="BD14" s="14"/>
      <c r="BE14" s="14"/>
      <c r="BF14" s="90"/>
      <c r="BG14" s="14"/>
      <c r="BH14" s="14"/>
      <c r="BI14" s="14"/>
      <c r="BJ14" s="14"/>
      <c r="BK14" s="14"/>
      <c r="BL14" s="14"/>
      <c r="BM14" s="14"/>
      <c r="BN14" s="14">
        <v>10780</v>
      </c>
      <c r="BO14" s="14">
        <v>10120</v>
      </c>
      <c r="BP14" s="14">
        <v>9450</v>
      </c>
      <c r="BQ14" s="89">
        <v>9750</v>
      </c>
      <c r="BR14" s="8"/>
      <c r="BS14" s="8"/>
      <c r="BZ14" s="1"/>
      <c r="CA14" s="1"/>
      <c r="CB14" s="1"/>
      <c r="CC14" s="1"/>
    </row>
    <row r="15" spans="1:93" ht="15" customHeight="1" x14ac:dyDescent="0.4">
      <c r="A15" s="15" t="s">
        <v>48</v>
      </c>
      <c r="B15" s="88">
        <v>3.5</v>
      </c>
      <c r="C15" s="92">
        <v>3442</v>
      </c>
      <c r="D15" s="15">
        <v>2579</v>
      </c>
      <c r="E15" s="15">
        <v>3670</v>
      </c>
      <c r="F15" s="15">
        <v>2971</v>
      </c>
      <c r="G15" s="15">
        <v>2917</v>
      </c>
      <c r="H15" s="15">
        <v>2926</v>
      </c>
      <c r="I15" s="15">
        <v>3345</v>
      </c>
      <c r="J15" s="15">
        <v>3169</v>
      </c>
      <c r="K15" s="15">
        <v>3178</v>
      </c>
      <c r="L15" s="15">
        <v>3112</v>
      </c>
      <c r="M15" s="14">
        <v>3182</v>
      </c>
      <c r="N15" s="14">
        <v>3010</v>
      </c>
      <c r="O15" s="14">
        <v>3560</v>
      </c>
      <c r="P15" s="14">
        <v>2921</v>
      </c>
      <c r="Q15" s="14">
        <v>2700</v>
      </c>
      <c r="R15" s="89">
        <v>2750</v>
      </c>
      <c r="S15" s="85"/>
      <c r="T15" s="30">
        <v>2.5859999999999999</v>
      </c>
      <c r="U15" s="23">
        <v>3.419</v>
      </c>
      <c r="V15" s="23">
        <v>3.6560000000000001</v>
      </c>
      <c r="W15" s="23">
        <v>3.2229999999999999</v>
      </c>
      <c r="X15" s="26">
        <v>3.2570000000000001</v>
      </c>
      <c r="Y15" s="23">
        <v>3.1259999999999999</v>
      </c>
      <c r="Z15" s="23">
        <v>3.46</v>
      </c>
      <c r="AA15" s="23">
        <v>3.5859999999999999</v>
      </c>
      <c r="AB15" s="29">
        <v>2.7730000000000001</v>
      </c>
      <c r="AC15" s="23">
        <v>3.1040000000000001</v>
      </c>
      <c r="AD15" s="23">
        <v>3.085</v>
      </c>
      <c r="AE15" s="23">
        <v>3.4809999999999999</v>
      </c>
      <c r="AF15" s="24">
        <v>4.6310000000000002</v>
      </c>
      <c r="AG15" s="23">
        <v>3.0910000000000002</v>
      </c>
      <c r="AH15" s="22">
        <v>3.593</v>
      </c>
      <c r="AI15" s="83">
        <v>3.7509999999999999</v>
      </c>
      <c r="AJ15" s="82"/>
      <c r="AK15" s="14">
        <f t="shared" ref="AK15:AV15" si="6">((C15*0.000062427)*(T15)*31536000)/2000</f>
        <v>8761.7016915232307</v>
      </c>
      <c r="AL15" s="14">
        <f t="shared" si="6"/>
        <v>8679.5961624225383</v>
      </c>
      <c r="AM15" s="14">
        <f t="shared" si="6"/>
        <v>13207.52153575872</v>
      </c>
      <c r="AN15" s="14">
        <f t="shared" si="6"/>
        <v>9425.6657201828857</v>
      </c>
      <c r="AO15" s="14">
        <f t="shared" si="6"/>
        <v>9351.9734214381861</v>
      </c>
      <c r="AP15" s="14">
        <f t="shared" si="6"/>
        <v>9003.5207885367363</v>
      </c>
      <c r="AQ15" s="14">
        <f t="shared" si="6"/>
        <v>11392.559280583198</v>
      </c>
      <c r="AR15" s="14">
        <f t="shared" si="6"/>
        <v>11186.174776567825</v>
      </c>
      <c r="AS15" s="14">
        <f t="shared" si="6"/>
        <v>8674.6675272999855</v>
      </c>
      <c r="AT15" s="14">
        <f t="shared" si="6"/>
        <v>9508.464230934529</v>
      </c>
      <c r="AU15" s="14">
        <f t="shared" si="6"/>
        <v>9662.8317997759223</v>
      </c>
      <c r="AV15" s="14">
        <f t="shared" si="6"/>
        <v>10313.82112511016</v>
      </c>
      <c r="AW15" s="14">
        <f t="shared" si="2"/>
        <v>16228.33092451296</v>
      </c>
      <c r="AX15" s="14">
        <f t="shared" si="3"/>
        <v>8887.500501195098</v>
      </c>
      <c r="AY15" s="14">
        <f t="shared" si="4"/>
        <v>9549.2674630296005</v>
      </c>
      <c r="AZ15" s="14">
        <f t="shared" si="5"/>
        <v>10153.805362073999</v>
      </c>
      <c r="BA15" s="78">
        <f t="shared" si="1"/>
        <v>10256.814070864699</v>
      </c>
      <c r="BB15" s="91">
        <v>11339</v>
      </c>
      <c r="BC15" s="14">
        <v>8310</v>
      </c>
      <c r="BD15" s="14">
        <v>11583</v>
      </c>
      <c r="BE15" s="14">
        <v>10170</v>
      </c>
      <c r="BF15" s="90">
        <v>8930</v>
      </c>
      <c r="BG15" s="14">
        <v>9060</v>
      </c>
      <c r="BH15" s="14">
        <v>11070</v>
      </c>
      <c r="BI15" s="14">
        <v>9120</v>
      </c>
      <c r="BJ15" s="14">
        <v>10900</v>
      </c>
      <c r="BK15" s="14">
        <v>9210</v>
      </c>
      <c r="BL15" s="14">
        <v>9680</v>
      </c>
      <c r="BM15" s="14">
        <v>9260</v>
      </c>
      <c r="BN15" s="14">
        <v>11050</v>
      </c>
      <c r="BO15" s="14">
        <v>10260</v>
      </c>
      <c r="BP15" s="14">
        <v>9340</v>
      </c>
      <c r="BQ15" s="89">
        <v>10080</v>
      </c>
      <c r="BR15" s="8"/>
      <c r="BS15" s="8"/>
      <c r="BZ15" s="1"/>
      <c r="CA15" s="1"/>
      <c r="CB15" s="1"/>
      <c r="CC15" s="1"/>
    </row>
    <row r="16" spans="1:93" ht="15" customHeight="1" x14ac:dyDescent="0.4">
      <c r="A16" s="15" t="s">
        <v>47</v>
      </c>
      <c r="B16" s="88">
        <v>3.8</v>
      </c>
      <c r="C16" s="92"/>
      <c r="D16" s="15"/>
      <c r="E16" s="15"/>
      <c r="F16" s="15"/>
      <c r="G16" s="15"/>
      <c r="H16" s="15"/>
      <c r="I16" s="15"/>
      <c r="J16" s="15"/>
      <c r="K16" s="15"/>
      <c r="L16" s="15"/>
      <c r="M16" s="14"/>
      <c r="N16" s="14"/>
      <c r="O16" s="14">
        <v>3480</v>
      </c>
      <c r="P16" s="14">
        <v>2926</v>
      </c>
      <c r="Q16" s="14">
        <v>2850</v>
      </c>
      <c r="R16" s="89">
        <v>2775</v>
      </c>
      <c r="S16" s="85"/>
      <c r="T16" s="30"/>
      <c r="U16" s="23"/>
      <c r="V16" s="23"/>
      <c r="W16" s="23"/>
      <c r="X16" s="26"/>
      <c r="Y16" s="23"/>
      <c r="Z16" s="23"/>
      <c r="AA16" s="23"/>
      <c r="AB16" s="22"/>
      <c r="AC16" s="23"/>
      <c r="AD16" s="23"/>
      <c r="AE16" s="23"/>
      <c r="AF16" s="23">
        <v>3.8370000000000002</v>
      </c>
      <c r="AG16" s="23">
        <v>3.008</v>
      </c>
      <c r="AH16" s="22">
        <v>3.59</v>
      </c>
      <c r="AI16" s="83">
        <v>3.9</v>
      </c>
      <c r="AJ16" s="82"/>
      <c r="AK16" s="22"/>
      <c r="AL16" s="22"/>
      <c r="AM16" s="14"/>
      <c r="AN16" s="14"/>
      <c r="AO16" s="14"/>
      <c r="AP16" s="14"/>
      <c r="AQ16" s="14"/>
      <c r="AR16" s="14"/>
      <c r="AS16" s="22"/>
      <c r="AT16" s="14"/>
      <c r="AU16" s="14"/>
      <c r="AV16" s="14"/>
      <c r="AW16" s="14">
        <f t="shared" si="2"/>
        <v>13143.775098663362</v>
      </c>
      <c r="AX16" s="14">
        <f t="shared" si="3"/>
        <v>8663.6566001018873</v>
      </c>
      <c r="AY16" s="14">
        <f t="shared" si="4"/>
        <v>10071.366138684001</v>
      </c>
      <c r="AZ16" s="14">
        <f t="shared" si="5"/>
        <v>10653.116359860001</v>
      </c>
      <c r="BA16" s="78">
        <f t="shared" si="1"/>
        <v>10632.978549327314</v>
      </c>
      <c r="BB16" s="91"/>
      <c r="BC16" s="14"/>
      <c r="BD16" s="14"/>
      <c r="BE16" s="14"/>
      <c r="BF16" s="90"/>
      <c r="BG16" s="14"/>
      <c r="BH16" s="14"/>
      <c r="BI16" s="14"/>
      <c r="BJ16" s="14"/>
      <c r="BK16" s="14"/>
      <c r="BL16" s="14"/>
      <c r="BM16" s="14"/>
      <c r="BN16" s="14">
        <v>11110</v>
      </c>
      <c r="BO16" s="14">
        <v>10390</v>
      </c>
      <c r="BP16" s="14">
        <v>8920</v>
      </c>
      <c r="BQ16" s="89">
        <v>10220</v>
      </c>
      <c r="BR16" s="8"/>
      <c r="BS16" s="8">
        <v>30</v>
      </c>
      <c r="BZ16" s="1"/>
      <c r="CA16" s="1"/>
      <c r="CB16" s="1"/>
      <c r="CC16" s="1"/>
      <c r="CF16">
        <v>35000</v>
      </c>
    </row>
    <row r="17" spans="1:85" ht="15" customHeight="1" x14ac:dyDescent="0.4">
      <c r="A17" s="15" t="s">
        <v>46</v>
      </c>
      <c r="B17" s="88">
        <v>4</v>
      </c>
      <c r="C17" s="92"/>
      <c r="D17" s="15"/>
      <c r="E17" s="15"/>
      <c r="F17" s="15"/>
      <c r="G17" s="15"/>
      <c r="H17" s="15"/>
      <c r="I17" s="15"/>
      <c r="J17" s="15"/>
      <c r="K17" s="15">
        <v>3761</v>
      </c>
      <c r="L17" s="15"/>
      <c r="M17" s="14">
        <v>3243</v>
      </c>
      <c r="N17" s="14"/>
      <c r="O17" s="14">
        <v>3640</v>
      </c>
      <c r="P17" s="14">
        <v>2994</v>
      </c>
      <c r="Q17" s="14">
        <v>2950</v>
      </c>
      <c r="R17" s="89">
        <v>2850</v>
      </c>
      <c r="S17" s="85"/>
      <c r="T17" s="30"/>
      <c r="U17" s="23"/>
      <c r="V17" s="23"/>
      <c r="W17" s="23"/>
      <c r="X17" s="26"/>
      <c r="Y17" s="23"/>
      <c r="Z17" s="23"/>
      <c r="AA17" s="23"/>
      <c r="AB17" s="22">
        <v>2.8780000000000001</v>
      </c>
      <c r="AC17" s="23"/>
      <c r="AD17" s="23">
        <v>2.1059999999999999</v>
      </c>
      <c r="AE17" s="23"/>
      <c r="AF17" s="23">
        <v>3.8759999999999999</v>
      </c>
      <c r="AG17" s="23">
        <v>2.9820000000000002</v>
      </c>
      <c r="AH17" s="22">
        <v>3.2909999999999999</v>
      </c>
      <c r="AI17" s="83">
        <v>1.8680000000000001</v>
      </c>
      <c r="AJ17" s="82"/>
      <c r="AK17" s="22"/>
      <c r="AL17" s="22"/>
      <c r="AM17" s="14"/>
      <c r="AN17" s="14"/>
      <c r="AO17" s="14"/>
      <c r="AP17" s="14"/>
      <c r="AQ17" s="14"/>
      <c r="AR17" s="14"/>
      <c r="AS17" s="14">
        <f>((K17*0.000062427)*(AB17)*31536000)/2000</f>
        <v>10654.748410395889</v>
      </c>
      <c r="AT17" s="14"/>
      <c r="AU17" s="14">
        <f>((M17*0.000062427)*(AD17)*31536000)/2000</f>
        <v>6722.8650204374871</v>
      </c>
      <c r="AV17" s="14"/>
      <c r="AW17" s="14">
        <f t="shared" si="2"/>
        <v>13887.824772407041</v>
      </c>
      <c r="AX17" s="14">
        <f t="shared" si="3"/>
        <v>8788.3736102930889</v>
      </c>
      <c r="AY17" s="14">
        <f t="shared" si="4"/>
        <v>9556.5024277091998</v>
      </c>
      <c r="AZ17" s="14">
        <f t="shared" si="5"/>
        <v>5240.4768654768013</v>
      </c>
      <c r="BA17" s="78">
        <f t="shared" si="1"/>
        <v>9141.7985177865849</v>
      </c>
      <c r="BB17" s="91"/>
      <c r="BC17" s="14"/>
      <c r="BD17" s="14"/>
      <c r="BE17" s="14"/>
      <c r="BF17" s="90"/>
      <c r="BG17" s="14"/>
      <c r="BH17" s="14"/>
      <c r="BI17" s="14"/>
      <c r="BJ17" s="14">
        <v>12600</v>
      </c>
      <c r="BK17" s="14"/>
      <c r="BL17" s="14">
        <v>9910</v>
      </c>
      <c r="BM17" s="14"/>
      <c r="BN17" s="14">
        <v>11320</v>
      </c>
      <c r="BO17" s="14">
        <v>10500</v>
      </c>
      <c r="BP17" s="14">
        <v>9820</v>
      </c>
      <c r="BQ17" s="89">
        <v>10250</v>
      </c>
      <c r="BR17" s="8"/>
      <c r="BS17" s="8"/>
      <c r="BZ17" s="1"/>
      <c r="CA17" s="1"/>
      <c r="CB17" s="1"/>
      <c r="CC17" s="1"/>
    </row>
    <row r="18" spans="1:85" ht="15" customHeight="1" x14ac:dyDescent="0.4">
      <c r="A18" s="15" t="s">
        <v>45</v>
      </c>
      <c r="B18" s="88">
        <v>4.3</v>
      </c>
      <c r="C18" s="92"/>
      <c r="D18" s="15"/>
      <c r="E18" s="15"/>
      <c r="F18" s="15"/>
      <c r="G18" s="15"/>
      <c r="H18" s="15"/>
      <c r="I18" s="15"/>
      <c r="J18" s="15"/>
      <c r="K18" s="15"/>
      <c r="L18" s="15">
        <v>3815</v>
      </c>
      <c r="M18" s="14">
        <v>3263</v>
      </c>
      <c r="N18" s="14"/>
      <c r="O18" s="14">
        <v>3670</v>
      </c>
      <c r="P18" s="14">
        <v>3118</v>
      </c>
      <c r="Q18" s="14">
        <v>2900</v>
      </c>
      <c r="R18" s="89">
        <v>3150</v>
      </c>
      <c r="S18" s="85"/>
      <c r="T18" s="30"/>
      <c r="U18" s="23"/>
      <c r="V18" s="23"/>
      <c r="W18" s="23"/>
      <c r="X18" s="26"/>
      <c r="Y18" s="23"/>
      <c r="Z18" s="23"/>
      <c r="AA18" s="23"/>
      <c r="AB18" s="22"/>
      <c r="AC18" s="23">
        <v>2.8759999999999999</v>
      </c>
      <c r="AD18" s="23">
        <v>4.1580000000000004</v>
      </c>
      <c r="AE18" s="23"/>
      <c r="AF18" s="23">
        <v>3.577</v>
      </c>
      <c r="AG18" s="23">
        <v>2.8039999999999998</v>
      </c>
      <c r="AH18" s="22">
        <v>4.7389999999999999</v>
      </c>
      <c r="AI18" s="83">
        <v>3.302</v>
      </c>
      <c r="AJ18" s="82"/>
      <c r="AK18" s="22"/>
      <c r="AL18" s="22"/>
      <c r="AM18" s="14"/>
      <c r="AN18" s="14"/>
      <c r="AO18" s="14"/>
      <c r="AP18" s="14"/>
      <c r="AQ18" s="14"/>
      <c r="AR18" s="14"/>
      <c r="AS18" s="22"/>
      <c r="AT18" s="14">
        <f>((L18*0.000062427)*(AC18)*31536000)/2000</f>
        <v>10800.217464855839</v>
      </c>
      <c r="AU18" s="14">
        <f>((M18*0.000062427)*(AD18)*31536000)/2000</f>
        <v>13355.207344022547</v>
      </c>
      <c r="AV18" s="14"/>
      <c r="AW18" s="14">
        <f t="shared" si="2"/>
        <v>12922.129248744242</v>
      </c>
      <c r="AX18" s="14">
        <f t="shared" si="3"/>
        <v>8606.0367507841929</v>
      </c>
      <c r="AY18" s="14">
        <f t="shared" si="4"/>
        <v>13528.005862341601</v>
      </c>
      <c r="AZ18" s="14">
        <f t="shared" si="5"/>
        <v>10238.508588016801</v>
      </c>
      <c r="BA18" s="78">
        <f t="shared" si="1"/>
        <v>11575.017543127537</v>
      </c>
      <c r="BB18" s="91"/>
      <c r="BC18" s="14"/>
      <c r="BD18" s="14"/>
      <c r="BE18" s="14"/>
      <c r="BF18" s="90"/>
      <c r="BG18" s="14"/>
      <c r="BH18" s="14"/>
      <c r="BI18" s="14"/>
      <c r="BJ18" s="14"/>
      <c r="BK18" s="14">
        <v>10420</v>
      </c>
      <c r="BL18" s="14">
        <v>10090</v>
      </c>
      <c r="BM18" s="14"/>
      <c r="BN18" s="14">
        <v>11160</v>
      </c>
      <c r="BO18" s="14">
        <v>10920</v>
      </c>
      <c r="BP18" s="14">
        <v>10030</v>
      </c>
      <c r="BQ18" s="89">
        <v>11070</v>
      </c>
      <c r="BR18" s="8"/>
      <c r="BS18" s="8"/>
      <c r="BZ18" s="1"/>
      <c r="CA18" s="1"/>
      <c r="CB18" s="1"/>
      <c r="CC18" s="1"/>
    </row>
    <row r="19" spans="1:85" ht="15" customHeight="1" x14ac:dyDescent="0.4">
      <c r="A19" s="15" t="s">
        <v>44</v>
      </c>
      <c r="B19" s="88">
        <v>4.5</v>
      </c>
      <c r="C19" s="92"/>
      <c r="D19" s="15"/>
      <c r="E19" s="15"/>
      <c r="F19" s="15"/>
      <c r="G19" s="15"/>
      <c r="H19" s="15"/>
      <c r="I19" s="15"/>
      <c r="J19" s="15"/>
      <c r="K19" s="15"/>
      <c r="L19" s="15">
        <v>4990</v>
      </c>
      <c r="M19" s="14">
        <v>4390</v>
      </c>
      <c r="N19" s="14"/>
      <c r="O19" s="14">
        <v>4340</v>
      </c>
      <c r="P19" s="14">
        <v>4244</v>
      </c>
      <c r="Q19" s="14">
        <v>3550</v>
      </c>
      <c r="R19" s="89">
        <v>3500</v>
      </c>
      <c r="S19" s="85"/>
      <c r="T19" s="30"/>
      <c r="U19" s="23"/>
      <c r="V19" s="23"/>
      <c r="W19" s="23"/>
      <c r="X19" s="26"/>
      <c r="Y19" s="23"/>
      <c r="Z19" s="23"/>
      <c r="AA19" s="23"/>
      <c r="AB19" s="22"/>
      <c r="AC19" s="23">
        <v>1.7350000000000001</v>
      </c>
      <c r="AD19" s="23">
        <v>4.0119999999999996</v>
      </c>
      <c r="AE19" s="23"/>
      <c r="AF19" s="23">
        <v>4.3760000000000003</v>
      </c>
      <c r="AG19" s="23">
        <v>3.581</v>
      </c>
      <c r="AH19" s="22">
        <v>4.2960000000000003</v>
      </c>
      <c r="AI19" s="83">
        <v>3.6339999999999999</v>
      </c>
      <c r="AJ19" s="82"/>
      <c r="AK19" s="22"/>
      <c r="AL19" s="22"/>
      <c r="AM19" s="14"/>
      <c r="AN19" s="14"/>
      <c r="AO19" s="14"/>
      <c r="AP19" s="14"/>
      <c r="AQ19" s="14"/>
      <c r="AR19" s="14"/>
      <c r="AS19" s="14"/>
      <c r="AT19" s="14">
        <f>((L19*0.000062427)*(AC19)*31536000)/2000</f>
        <v>8522.1485657604007</v>
      </c>
      <c r="AU19" s="14">
        <f>((M19*0.000062427)*(AD19)*31536000)/2000</f>
        <v>17337.022818108482</v>
      </c>
      <c r="AV19" s="14"/>
      <c r="AW19" s="14">
        <f t="shared" si="2"/>
        <v>18694.597496682243</v>
      </c>
      <c r="AX19" s="14">
        <f t="shared" si="3"/>
        <v>14959.902822979104</v>
      </c>
      <c r="AY19" s="14">
        <f t="shared" si="4"/>
        <v>15012.108753148801</v>
      </c>
      <c r="AZ19" s="14">
        <f t="shared" si="5"/>
        <v>12519.934116984001</v>
      </c>
      <c r="BA19" s="78">
        <f t="shared" si="1"/>
        <v>14507.619095610506</v>
      </c>
      <c r="BB19" s="91"/>
      <c r="BC19" s="14"/>
      <c r="BD19" s="14"/>
      <c r="BE19" s="14"/>
      <c r="BF19" s="90"/>
      <c r="BG19" s="14"/>
      <c r="BH19" s="14"/>
      <c r="BI19" s="14"/>
      <c r="BJ19" s="14"/>
      <c r="BK19" s="14">
        <v>12400</v>
      </c>
      <c r="BL19" s="14">
        <v>11860</v>
      </c>
      <c r="BM19" s="14"/>
      <c r="BN19" s="14">
        <v>13170</v>
      </c>
      <c r="BO19" s="14">
        <v>14380</v>
      </c>
      <c r="BP19" s="14">
        <v>11930</v>
      </c>
      <c r="BQ19" s="89">
        <v>12450</v>
      </c>
      <c r="BR19" s="8"/>
      <c r="BS19" s="8"/>
      <c r="BZ19" s="1"/>
      <c r="CA19" s="1"/>
      <c r="CB19" s="1"/>
      <c r="CC19" s="1"/>
    </row>
    <row r="20" spans="1:85" ht="15" customHeight="1" x14ac:dyDescent="0.4">
      <c r="A20" s="15" t="s">
        <v>43</v>
      </c>
      <c r="B20" s="88">
        <v>4.8</v>
      </c>
      <c r="C20" s="92"/>
      <c r="D20" s="15"/>
      <c r="E20" s="15"/>
      <c r="F20" s="15"/>
      <c r="G20" s="15"/>
      <c r="H20" s="15"/>
      <c r="I20" s="15"/>
      <c r="J20" s="15"/>
      <c r="K20" s="15"/>
      <c r="L20" s="15"/>
      <c r="M20" s="14">
        <v>4540</v>
      </c>
      <c r="N20" s="14"/>
      <c r="O20" s="14"/>
      <c r="P20" s="14"/>
      <c r="Q20" s="14"/>
      <c r="R20" s="89">
        <v>3900</v>
      </c>
      <c r="S20" s="85"/>
      <c r="T20" s="30"/>
      <c r="U20" s="23"/>
      <c r="V20" s="23"/>
      <c r="W20" s="23"/>
      <c r="X20" s="26"/>
      <c r="Y20" s="23"/>
      <c r="Z20" s="23"/>
      <c r="AA20" s="23"/>
      <c r="AB20" s="22"/>
      <c r="AC20" s="23"/>
      <c r="AD20" s="23"/>
      <c r="AE20" s="23"/>
      <c r="AF20" s="23"/>
      <c r="AG20" s="23"/>
      <c r="AH20" s="22"/>
      <c r="AI20" s="83">
        <v>4.1130000000000004</v>
      </c>
      <c r="AJ20" s="82"/>
      <c r="AK20" s="22"/>
      <c r="AL20" s="22"/>
      <c r="AM20" s="14"/>
      <c r="AN20" s="14"/>
      <c r="AO20" s="14"/>
      <c r="AP20" s="14"/>
      <c r="AQ20" s="14"/>
      <c r="AR20" s="14"/>
      <c r="AS20" s="22"/>
      <c r="AT20" s="14"/>
      <c r="AU20" s="14"/>
      <c r="AV20" s="14"/>
      <c r="AW20" s="14"/>
      <c r="AX20" s="14"/>
      <c r="AY20" s="14"/>
      <c r="AZ20" s="14">
        <f>((R20*0.000062427)*(AI20)*31536000)/2000</f>
        <v>15789.645977695203</v>
      </c>
      <c r="BA20" s="78">
        <f t="shared" si="1"/>
        <v>15789.645977695203</v>
      </c>
      <c r="BB20" s="91"/>
      <c r="BC20" s="14"/>
      <c r="BD20" s="14"/>
      <c r="BE20" s="14"/>
      <c r="BF20" s="90"/>
      <c r="BG20" s="14"/>
      <c r="BH20" s="14"/>
      <c r="BI20" s="14"/>
      <c r="BJ20" s="14"/>
      <c r="BK20" s="14"/>
      <c r="BL20" s="14">
        <v>12750</v>
      </c>
      <c r="BM20" s="14"/>
      <c r="BN20" s="14"/>
      <c r="BO20" s="14"/>
      <c r="BP20" s="14">
        <v>13340</v>
      </c>
      <c r="BQ20" s="89">
        <v>13710</v>
      </c>
      <c r="BR20" s="8"/>
      <c r="BS20" s="8"/>
      <c r="BZ20" s="1"/>
      <c r="CA20" s="1"/>
      <c r="CB20" s="1"/>
      <c r="CC20" s="1"/>
    </row>
    <row r="21" spans="1:85" ht="15" customHeight="1" x14ac:dyDescent="0.4">
      <c r="A21" s="15" t="s">
        <v>42</v>
      </c>
      <c r="B21" s="88">
        <v>5.9</v>
      </c>
      <c r="C21" s="92">
        <v>9710</v>
      </c>
      <c r="D21" s="15">
        <v>4718</v>
      </c>
      <c r="E21" s="15">
        <v>5697</v>
      </c>
      <c r="F21" s="15">
        <v>4193</v>
      </c>
      <c r="G21" s="15">
        <v>4218</v>
      </c>
      <c r="H21" s="15">
        <v>4353</v>
      </c>
      <c r="I21" s="15">
        <v>4087</v>
      </c>
      <c r="J21" s="15">
        <v>4573</v>
      </c>
      <c r="K21" s="15"/>
      <c r="L21" s="15">
        <v>5259</v>
      </c>
      <c r="M21" s="14"/>
      <c r="N21" s="14">
        <v>5693</v>
      </c>
      <c r="O21" s="14">
        <v>5010</v>
      </c>
      <c r="P21" s="14">
        <v>4191</v>
      </c>
      <c r="Q21" s="14"/>
      <c r="R21" s="89"/>
      <c r="S21" s="85"/>
      <c r="T21" s="30">
        <v>2.9239999999999999</v>
      </c>
      <c r="U21" s="23">
        <v>2.8140000000000001</v>
      </c>
      <c r="V21" s="23">
        <v>3.028</v>
      </c>
      <c r="W21" s="23">
        <v>2.3210000000000002</v>
      </c>
      <c r="X21" s="26">
        <v>3.7930000000000001</v>
      </c>
      <c r="Y21" s="23">
        <v>2.1179999999999999</v>
      </c>
      <c r="Z21" s="23">
        <v>3.8029999999999999</v>
      </c>
      <c r="AA21" s="25">
        <v>3.3149999999999999</v>
      </c>
      <c r="AB21" s="22">
        <v>3.6040000000000001</v>
      </c>
      <c r="AC21" s="23">
        <v>3.31</v>
      </c>
      <c r="AD21" s="23"/>
      <c r="AE21" s="23">
        <v>3.915</v>
      </c>
      <c r="AF21" s="24">
        <v>4.2880000000000003</v>
      </c>
      <c r="AG21" s="23">
        <v>3.9329999999999998</v>
      </c>
      <c r="AH21" s="22"/>
      <c r="AI21" s="83"/>
      <c r="AJ21" s="82"/>
      <c r="AK21" s="14">
        <f t="shared" ref="AK21:AR21" si="7">((C21*0.000062427)*(T21)*31536000)/2000</f>
        <v>27947.674364869443</v>
      </c>
      <c r="AL21" s="14">
        <f t="shared" si="7"/>
        <v>13068.661400055073</v>
      </c>
      <c r="AM21" s="14">
        <f t="shared" si="7"/>
        <v>16980.527070050975</v>
      </c>
      <c r="AN21" s="14">
        <f t="shared" si="7"/>
        <v>9579.6375807520089</v>
      </c>
      <c r="AO21" s="14">
        <f t="shared" si="7"/>
        <v>15748.474599098066</v>
      </c>
      <c r="AP21" s="14">
        <f t="shared" si="7"/>
        <v>9075.3566051881444</v>
      </c>
      <c r="AQ21" s="14">
        <f t="shared" si="7"/>
        <v>15299.598687745896</v>
      </c>
      <c r="AR21" s="14">
        <f t="shared" si="7"/>
        <v>14922.232773547319</v>
      </c>
      <c r="AS21" s="14"/>
      <c r="AT21" s="14">
        <f>((L21*0.000062427)*(AC21)*31536000)/2000</f>
        <v>17134.847390143444</v>
      </c>
      <c r="AU21" s="14"/>
      <c r="AV21" s="14">
        <f>((N21*0.000062427)*(AE21)*31536000)/2000</f>
        <v>21939.262598716923</v>
      </c>
      <c r="AW21" s="14">
        <f>((O21*0.000062427)*(AF21)*31536000)/2000</f>
        <v>21146.650070215685</v>
      </c>
      <c r="AX21" s="14">
        <f>((P21*0.000062427)*(AG21)*31536000)/2000</f>
        <v>16225.223334922008</v>
      </c>
      <c r="AY21" s="14"/>
      <c r="AZ21" s="14"/>
      <c r="BA21" s="78">
        <f t="shared" si="1"/>
        <v>15674.587071147726</v>
      </c>
      <c r="BB21" s="91">
        <v>17218</v>
      </c>
      <c r="BC21" s="14">
        <v>13923</v>
      </c>
      <c r="BD21" s="14">
        <v>17479</v>
      </c>
      <c r="BE21" s="14">
        <v>14224</v>
      </c>
      <c r="BF21" s="90">
        <v>12280</v>
      </c>
      <c r="BG21" s="14">
        <v>12330</v>
      </c>
      <c r="BH21" s="14">
        <v>13480</v>
      </c>
      <c r="BI21" s="14">
        <v>12800</v>
      </c>
      <c r="BJ21" s="14">
        <v>14690</v>
      </c>
      <c r="BK21" s="14">
        <v>13080</v>
      </c>
      <c r="BL21" s="14"/>
      <c r="BM21" s="14">
        <v>13240</v>
      </c>
      <c r="BN21" s="14">
        <v>14710</v>
      </c>
      <c r="BO21" s="14">
        <v>14160</v>
      </c>
      <c r="BP21" s="14"/>
      <c r="BQ21" s="89"/>
      <c r="BR21" s="8"/>
      <c r="BS21" s="8"/>
      <c r="BZ21" s="1"/>
      <c r="CA21" s="1"/>
      <c r="CB21" s="1"/>
      <c r="CC21" s="1"/>
    </row>
    <row r="22" spans="1:85" ht="15" customHeight="1" x14ac:dyDescent="0.4">
      <c r="A22" s="15" t="s">
        <v>41</v>
      </c>
      <c r="B22" s="88">
        <v>6</v>
      </c>
      <c r="C22" s="92"/>
      <c r="D22" s="15"/>
      <c r="E22" s="15"/>
      <c r="F22" s="15"/>
      <c r="G22" s="15"/>
      <c r="H22" s="15"/>
      <c r="I22" s="15"/>
      <c r="J22" s="15"/>
      <c r="K22" s="15"/>
      <c r="L22" s="15"/>
      <c r="M22" s="14">
        <v>3924</v>
      </c>
      <c r="N22" s="14">
        <v>4679</v>
      </c>
      <c r="O22" s="14"/>
      <c r="P22" s="14">
        <v>4304</v>
      </c>
      <c r="Q22" s="14">
        <v>3350</v>
      </c>
      <c r="R22" s="89">
        <v>4150</v>
      </c>
      <c r="S22" s="85"/>
      <c r="T22" s="30"/>
      <c r="U22" s="23"/>
      <c r="V22" s="23"/>
      <c r="W22" s="23"/>
      <c r="X22" s="26"/>
      <c r="Y22" s="23"/>
      <c r="Z22" s="23"/>
      <c r="AA22" s="23"/>
      <c r="AB22" s="22"/>
      <c r="AC22" s="23">
        <v>3.403</v>
      </c>
      <c r="AD22" s="23">
        <v>5.5279999999999996</v>
      </c>
      <c r="AE22" s="23">
        <v>3.9489999999999998</v>
      </c>
      <c r="AF22" s="23"/>
      <c r="AG22" s="23">
        <v>3.9569999999999999</v>
      </c>
      <c r="AH22" s="22">
        <v>4.2720000000000002</v>
      </c>
      <c r="AI22" s="83">
        <v>3.653</v>
      </c>
      <c r="AJ22" s="82"/>
      <c r="AK22" s="22"/>
      <c r="AL22" s="22"/>
      <c r="AM22" s="14"/>
      <c r="AN22" s="14"/>
      <c r="AO22" s="14"/>
      <c r="AP22" s="14"/>
      <c r="AQ22" s="14"/>
      <c r="AR22" s="14"/>
      <c r="AS22" s="22"/>
      <c r="AT22" s="14"/>
      <c r="AU22" s="14">
        <f>((M22*0.000062427)*(AD22)*31536000)/2000</f>
        <v>21352.371123048189</v>
      </c>
      <c r="AV22" s="14">
        <f>((N22*0.000062427)*(AE22)*31536000)/2000</f>
        <v>18188.180483927259</v>
      </c>
      <c r="AW22" s="14"/>
      <c r="AX22" s="14">
        <f>((P22*0.000062427)*(AG21)*31536000)/2000</f>
        <v>16662.696548199554</v>
      </c>
      <c r="AY22" s="14">
        <f>((Q22*0.000062427)*(AH22)*31536000)/2000</f>
        <v>14087.214492883204</v>
      </c>
      <c r="AZ22" s="14">
        <f>((R22*0.000062427)*(AI22)*31536000)/2000</f>
        <v>14922.680652313198</v>
      </c>
      <c r="BA22" s="78">
        <f t="shared" si="1"/>
        <v>17042.628660074282</v>
      </c>
      <c r="BB22" s="91"/>
      <c r="BC22" s="14"/>
      <c r="BD22" s="14"/>
      <c r="BE22" s="14"/>
      <c r="BF22" s="90"/>
      <c r="BG22" s="14"/>
      <c r="BH22" s="14"/>
      <c r="BI22" s="14"/>
      <c r="BJ22" s="14"/>
      <c r="BK22" s="14">
        <v>14610</v>
      </c>
      <c r="BL22" s="14">
        <v>12150</v>
      </c>
      <c r="BM22" s="14">
        <v>13120</v>
      </c>
      <c r="BN22" s="14"/>
      <c r="BO22" s="14">
        <v>14350</v>
      </c>
      <c r="BP22" s="14">
        <v>11600</v>
      </c>
      <c r="BQ22" s="89">
        <v>14460</v>
      </c>
      <c r="BR22" s="8"/>
      <c r="BS22" s="8"/>
      <c r="BT22" s="1">
        <v>18000</v>
      </c>
      <c r="BZ22" s="1"/>
      <c r="CA22" s="1"/>
      <c r="CB22" s="1"/>
      <c r="CC22" s="1"/>
      <c r="CG22">
        <v>35000</v>
      </c>
    </row>
    <row r="23" spans="1:85" ht="15" customHeight="1" x14ac:dyDescent="0.4">
      <c r="A23" s="15"/>
      <c r="B23" s="88">
        <v>7</v>
      </c>
      <c r="C23" s="92"/>
      <c r="D23" s="15"/>
      <c r="E23" s="15"/>
      <c r="F23" s="15"/>
      <c r="G23" s="15"/>
      <c r="H23" s="15"/>
      <c r="I23" s="15"/>
      <c r="J23" s="15"/>
      <c r="K23" s="15"/>
      <c r="L23" s="15"/>
      <c r="M23" s="14"/>
      <c r="N23" s="14"/>
      <c r="O23" s="14"/>
      <c r="P23" s="14"/>
      <c r="Q23" s="14"/>
      <c r="R23" s="89"/>
      <c r="S23" s="85"/>
      <c r="T23" s="30"/>
      <c r="U23" s="23"/>
      <c r="V23" s="23"/>
      <c r="W23" s="23"/>
      <c r="X23" s="26"/>
      <c r="Y23" s="23"/>
      <c r="Z23" s="23"/>
      <c r="AA23" s="23"/>
      <c r="AB23" s="22"/>
      <c r="AC23" s="23"/>
      <c r="AD23" s="23"/>
      <c r="AE23" s="23"/>
      <c r="AF23" s="23"/>
      <c r="AG23" s="84"/>
      <c r="AH23" s="22"/>
      <c r="AI23" s="83"/>
      <c r="AJ23" s="82"/>
      <c r="AK23" s="22"/>
      <c r="AL23" s="22"/>
      <c r="AM23" s="14"/>
      <c r="AN23" s="14"/>
      <c r="AO23" s="14"/>
      <c r="AP23" s="14"/>
      <c r="AQ23" s="14"/>
      <c r="AR23" s="14"/>
      <c r="AS23" s="22"/>
      <c r="AT23" s="14"/>
      <c r="AU23" s="14"/>
      <c r="AV23" s="14"/>
      <c r="AW23" s="14"/>
      <c r="AX23" s="14"/>
      <c r="AY23" s="14"/>
      <c r="AZ23" s="14"/>
      <c r="BA23" s="78"/>
      <c r="BB23" s="91">
        <v>17854</v>
      </c>
      <c r="BC23" s="14"/>
      <c r="BD23" s="14">
        <v>18496</v>
      </c>
      <c r="BE23" s="14">
        <v>15962</v>
      </c>
      <c r="BF23" s="90">
        <v>13880</v>
      </c>
      <c r="BG23" s="14">
        <v>13590</v>
      </c>
      <c r="BH23" s="14">
        <v>15780</v>
      </c>
      <c r="BI23" s="14">
        <v>13940</v>
      </c>
      <c r="BJ23" s="14">
        <v>16350</v>
      </c>
      <c r="BK23" s="14">
        <v>14580</v>
      </c>
      <c r="BL23" s="14">
        <v>14050</v>
      </c>
      <c r="BM23" s="14">
        <v>14080</v>
      </c>
      <c r="BN23" s="14">
        <v>16410</v>
      </c>
      <c r="BO23" s="14">
        <v>15960</v>
      </c>
      <c r="BP23" s="14">
        <v>13090</v>
      </c>
      <c r="BQ23" s="89"/>
      <c r="BR23" s="8"/>
      <c r="BS23" s="8"/>
      <c r="BZ23" s="1"/>
      <c r="CA23" s="1"/>
      <c r="CB23" s="1"/>
      <c r="CC23" s="1"/>
    </row>
    <row r="24" spans="1:85" ht="15" customHeight="1" x14ac:dyDescent="0.4">
      <c r="A24" s="15" t="s">
        <v>40</v>
      </c>
      <c r="B24" s="88">
        <v>8</v>
      </c>
      <c r="C24" s="92"/>
      <c r="D24" s="15"/>
      <c r="E24" s="15"/>
      <c r="F24" s="15"/>
      <c r="G24" s="15"/>
      <c r="H24" s="15"/>
      <c r="I24" s="15"/>
      <c r="J24" s="15"/>
      <c r="K24" s="15"/>
      <c r="L24" s="15"/>
      <c r="M24" s="14"/>
      <c r="N24" s="14"/>
      <c r="O24" s="14"/>
      <c r="P24" s="14"/>
      <c r="Q24" s="14"/>
      <c r="R24" s="89"/>
      <c r="S24" s="85"/>
      <c r="T24" s="30"/>
      <c r="U24" s="23"/>
      <c r="V24" s="23"/>
      <c r="W24" s="23"/>
      <c r="X24" s="26"/>
      <c r="Y24" s="23"/>
      <c r="Z24" s="23"/>
      <c r="AA24" s="23"/>
      <c r="AB24" s="22"/>
      <c r="AC24" s="23"/>
      <c r="AD24" s="23"/>
      <c r="AE24" s="23"/>
      <c r="AF24" s="23"/>
      <c r="AG24" s="23"/>
      <c r="AH24" s="22"/>
      <c r="AI24" s="83"/>
      <c r="AJ24" s="82"/>
      <c r="AK24" s="22"/>
      <c r="AL24" s="22"/>
      <c r="AM24" s="14"/>
      <c r="AN24" s="14"/>
      <c r="AO24" s="14"/>
      <c r="AP24" s="14"/>
      <c r="AQ24" s="14"/>
      <c r="AR24" s="14"/>
      <c r="AS24" s="22"/>
      <c r="AT24" s="14"/>
      <c r="AU24" s="14"/>
      <c r="AV24" s="14"/>
      <c r="AW24" s="14"/>
      <c r="AX24" s="14"/>
      <c r="AY24" s="14"/>
      <c r="AZ24" s="14"/>
      <c r="BA24" s="78"/>
      <c r="BB24" s="91">
        <v>16412</v>
      </c>
      <c r="BC24" s="14"/>
      <c r="BD24" s="14">
        <v>18373</v>
      </c>
      <c r="BE24" s="14">
        <v>15772</v>
      </c>
      <c r="BF24" s="90">
        <v>13600</v>
      </c>
      <c r="BG24" s="14">
        <v>13720</v>
      </c>
      <c r="BH24" s="14">
        <v>16630</v>
      </c>
      <c r="BI24" s="14">
        <v>14340</v>
      </c>
      <c r="BJ24" s="14">
        <v>16560</v>
      </c>
      <c r="BK24" s="14">
        <v>14580</v>
      </c>
      <c r="BL24" s="14">
        <v>14430</v>
      </c>
      <c r="BM24" s="14">
        <v>14390</v>
      </c>
      <c r="BN24" s="14">
        <v>14630</v>
      </c>
      <c r="BO24" s="14">
        <v>15890</v>
      </c>
      <c r="BP24" s="14">
        <v>13200</v>
      </c>
      <c r="BQ24" s="89"/>
      <c r="BR24" s="8"/>
      <c r="BS24" s="8"/>
      <c r="BZ24" s="1"/>
      <c r="CA24" s="1"/>
      <c r="CB24" s="1"/>
      <c r="CC24" s="1"/>
    </row>
    <row r="25" spans="1:85" ht="15" customHeight="1" x14ac:dyDescent="0.4">
      <c r="A25" s="15"/>
      <c r="B25" s="88">
        <v>9</v>
      </c>
      <c r="C25" s="92"/>
      <c r="D25" s="15"/>
      <c r="E25" s="15"/>
      <c r="F25" s="15"/>
      <c r="G25" s="15"/>
      <c r="H25" s="15"/>
      <c r="I25" s="15"/>
      <c r="J25" s="15"/>
      <c r="K25" s="15"/>
      <c r="L25" s="15"/>
      <c r="M25" s="14"/>
      <c r="N25" s="14"/>
      <c r="O25" s="14"/>
      <c r="P25" s="14"/>
      <c r="Q25" s="14"/>
      <c r="R25" s="89">
        <v>4350</v>
      </c>
      <c r="S25" s="85"/>
      <c r="T25" s="30"/>
      <c r="U25" s="23"/>
      <c r="V25" s="23"/>
      <c r="W25" s="23"/>
      <c r="X25" s="26"/>
      <c r="Y25" s="23"/>
      <c r="Z25" s="23"/>
      <c r="AA25" s="23"/>
      <c r="AB25" s="22"/>
      <c r="AC25" s="23"/>
      <c r="AD25" s="23"/>
      <c r="AE25" s="23"/>
      <c r="AF25" s="23"/>
      <c r="AG25" s="23"/>
      <c r="AH25" s="22"/>
      <c r="AI25" s="83">
        <v>3.7559999999999998</v>
      </c>
      <c r="AJ25" s="82"/>
      <c r="AK25" s="22"/>
      <c r="AL25" s="22"/>
      <c r="AM25" s="14"/>
      <c r="AN25" s="14"/>
      <c r="AO25" s="14"/>
      <c r="AP25" s="14"/>
      <c r="AQ25" s="14"/>
      <c r="AR25" s="14"/>
      <c r="AS25" s="22"/>
      <c r="AT25" s="14"/>
      <c r="AU25" s="14"/>
      <c r="AV25" s="14"/>
      <c r="AW25" s="14"/>
      <c r="AX25" s="14"/>
      <c r="AY25" s="14"/>
      <c r="AZ25" s="14">
        <f>((R25*0.000062427)*(AI25)*31536000)/2000</f>
        <v>16082.8835257296</v>
      </c>
      <c r="BA25" s="78">
        <f>AVERAGE(AN25:AZ25)</f>
        <v>16082.8835257296</v>
      </c>
      <c r="BB25" s="105">
        <v>16920</v>
      </c>
      <c r="BC25" s="14"/>
      <c r="BD25" s="14">
        <v>18430</v>
      </c>
      <c r="BE25" s="14">
        <v>16270</v>
      </c>
      <c r="BF25" s="90">
        <v>14020</v>
      </c>
      <c r="BG25" s="14">
        <v>14090</v>
      </c>
      <c r="BH25" s="14">
        <v>16610</v>
      </c>
      <c r="BI25" s="14"/>
      <c r="BJ25" s="14">
        <v>16290</v>
      </c>
      <c r="BK25" s="14">
        <v>14770</v>
      </c>
      <c r="BL25" s="14">
        <v>14790</v>
      </c>
      <c r="BM25" s="14">
        <v>14390</v>
      </c>
      <c r="BN25" s="14">
        <v>16050</v>
      </c>
      <c r="BO25" s="14">
        <v>15820</v>
      </c>
      <c r="BP25" s="14">
        <v>13490</v>
      </c>
      <c r="BQ25" s="89">
        <v>14860</v>
      </c>
      <c r="BR25" s="8"/>
      <c r="BS25" s="8"/>
      <c r="BZ25" s="1"/>
      <c r="CA25" s="1"/>
      <c r="CB25" s="1"/>
      <c r="CC25" s="1"/>
    </row>
    <row r="26" spans="1:85" ht="15" customHeight="1" x14ac:dyDescent="0.4">
      <c r="A26" s="15" t="s">
        <v>40</v>
      </c>
      <c r="B26" s="88">
        <v>10</v>
      </c>
      <c r="C26" s="92">
        <v>8166</v>
      </c>
      <c r="D26" s="15">
        <v>4708</v>
      </c>
      <c r="E26" s="15">
        <v>5944</v>
      </c>
      <c r="F26" s="15">
        <v>5081</v>
      </c>
      <c r="G26" s="15">
        <v>4730</v>
      </c>
      <c r="H26" s="15">
        <v>5236</v>
      </c>
      <c r="I26" s="15">
        <v>5572</v>
      </c>
      <c r="J26" s="15">
        <v>5420</v>
      </c>
      <c r="K26" s="15">
        <v>5426</v>
      </c>
      <c r="L26" s="15">
        <v>6059</v>
      </c>
      <c r="M26" s="14">
        <v>5148</v>
      </c>
      <c r="N26" s="14">
        <v>5001</v>
      </c>
      <c r="O26" s="14">
        <v>5420</v>
      </c>
      <c r="P26" s="14">
        <v>4871</v>
      </c>
      <c r="Q26" s="14">
        <v>4200</v>
      </c>
      <c r="R26" s="89"/>
      <c r="S26" s="85"/>
      <c r="T26" s="30">
        <v>2.7839999999999998</v>
      </c>
      <c r="U26" s="23">
        <v>4.0759999999999996</v>
      </c>
      <c r="V26" s="23">
        <v>2.6030000000000002</v>
      </c>
      <c r="W26" s="23">
        <v>2.5099999999999998</v>
      </c>
      <c r="X26" s="26">
        <v>3.5649999999999999</v>
      </c>
      <c r="Y26" s="23">
        <v>3.49</v>
      </c>
      <c r="Z26" s="23">
        <v>4.2880000000000003</v>
      </c>
      <c r="AA26" s="23">
        <v>3.9660000000000002</v>
      </c>
      <c r="AB26" s="22">
        <v>3.2509999999999999</v>
      </c>
      <c r="AC26" s="23">
        <v>3.4470000000000001</v>
      </c>
      <c r="AD26" s="23">
        <v>5.0350000000000001</v>
      </c>
      <c r="AE26" s="23">
        <v>4.37</v>
      </c>
      <c r="AF26" s="23">
        <v>4.1219999999999999</v>
      </c>
      <c r="AG26" s="23">
        <v>4.0490000000000004</v>
      </c>
      <c r="AH26" s="22">
        <v>5.9029999999999996</v>
      </c>
      <c r="AI26" s="83"/>
      <c r="AJ26" s="82"/>
      <c r="AK26" s="14">
        <f t="shared" ref="AK26:AY26" si="8">((C26*0.000062427)*(T26)*31536000)/2000</f>
        <v>22378.330457270782</v>
      </c>
      <c r="AL26" s="14">
        <f t="shared" si="8"/>
        <v>18889.467086844288</v>
      </c>
      <c r="AM26" s="14">
        <f t="shared" si="8"/>
        <v>15230.075106745153</v>
      </c>
      <c r="AN26" s="14">
        <f t="shared" si="8"/>
        <v>12553.70712897816</v>
      </c>
      <c r="AO26" s="14">
        <f t="shared" si="8"/>
        <v>16598.534715853202</v>
      </c>
      <c r="AP26" s="14">
        <f t="shared" si="8"/>
        <v>17987.638090847042</v>
      </c>
      <c r="AQ26" s="14">
        <f t="shared" si="8"/>
        <v>23518.789259728896</v>
      </c>
      <c r="AR26" s="14">
        <f t="shared" si="8"/>
        <v>21159.289110553924</v>
      </c>
      <c r="AS26" s="14">
        <f t="shared" si="8"/>
        <v>17363.842389218735</v>
      </c>
      <c r="AT26" s="14">
        <f t="shared" si="8"/>
        <v>20558.494690513129</v>
      </c>
      <c r="AU26" s="14">
        <f t="shared" si="8"/>
        <v>25514.501603928482</v>
      </c>
      <c r="AV26" s="14">
        <f t="shared" si="8"/>
        <v>21512.325856450319</v>
      </c>
      <c r="AW26" s="14">
        <f t="shared" si="8"/>
        <v>21991.575822920644</v>
      </c>
      <c r="AX26" s="14">
        <f t="shared" si="8"/>
        <v>19413.998088719549</v>
      </c>
      <c r="AY26" s="14">
        <f t="shared" si="8"/>
        <v>24404.5694306736</v>
      </c>
      <c r="AZ26" s="14"/>
      <c r="BA26" s="78">
        <f>AVERAGE(AN26:AZ26)</f>
        <v>20214.772182365476</v>
      </c>
      <c r="BB26" s="91">
        <v>17369</v>
      </c>
      <c r="BC26" s="14">
        <v>13922</v>
      </c>
      <c r="BD26" s="14">
        <v>18619</v>
      </c>
      <c r="BE26" s="14">
        <v>16419</v>
      </c>
      <c r="BF26" s="90">
        <v>14370</v>
      </c>
      <c r="BG26" s="14">
        <v>14410</v>
      </c>
      <c r="BH26" s="14">
        <v>17280</v>
      </c>
      <c r="BI26" s="14">
        <v>15160</v>
      </c>
      <c r="BJ26" s="14">
        <v>16440</v>
      </c>
      <c r="BK26" s="14">
        <v>14970</v>
      </c>
      <c r="BL26" s="14">
        <v>14970</v>
      </c>
      <c r="BM26" s="14">
        <v>14590</v>
      </c>
      <c r="BN26" s="14">
        <v>16320</v>
      </c>
      <c r="BO26" s="14">
        <v>16100</v>
      </c>
      <c r="BP26" s="14">
        <v>13770</v>
      </c>
      <c r="BQ26" s="89"/>
      <c r="BR26" s="8"/>
      <c r="BS26" s="8"/>
      <c r="BZ26" s="1"/>
      <c r="CA26" s="1"/>
      <c r="CB26" s="1"/>
      <c r="CC26" s="1"/>
    </row>
    <row r="27" spans="1:85" ht="15" customHeight="1" x14ac:dyDescent="0.4">
      <c r="A27" s="15"/>
      <c r="B27" s="88">
        <v>11</v>
      </c>
      <c r="C27" s="92"/>
      <c r="D27" s="15"/>
      <c r="E27" s="15"/>
      <c r="F27" s="15"/>
      <c r="G27" s="15"/>
      <c r="H27" s="15"/>
      <c r="I27" s="15"/>
      <c r="J27" s="15"/>
      <c r="K27" s="15"/>
      <c r="L27" s="15"/>
      <c r="M27" s="14"/>
      <c r="N27" s="14"/>
      <c r="O27" s="14"/>
      <c r="P27" s="14"/>
      <c r="Q27" s="14"/>
      <c r="R27" s="89">
        <v>4400</v>
      </c>
      <c r="S27" s="85"/>
      <c r="T27" s="30"/>
      <c r="U27" s="23"/>
      <c r="V27" s="23"/>
      <c r="W27" s="23"/>
      <c r="X27" s="26"/>
      <c r="Y27" s="23"/>
      <c r="Z27" s="23"/>
      <c r="AA27" s="23"/>
      <c r="AB27" s="22"/>
      <c r="AC27" s="23"/>
      <c r="AD27" s="23"/>
      <c r="AE27" s="23"/>
      <c r="AF27" s="23"/>
      <c r="AG27" s="23"/>
      <c r="AH27" s="22"/>
      <c r="AI27" s="83">
        <v>4.5789999999999997</v>
      </c>
      <c r="AJ27" s="82"/>
      <c r="AK27" s="22"/>
      <c r="AL27" s="22"/>
      <c r="AM27" s="14"/>
      <c r="AN27" s="14"/>
      <c r="AO27" s="14"/>
      <c r="AP27" s="14"/>
      <c r="AQ27" s="14"/>
      <c r="AR27" s="14"/>
      <c r="AS27" s="22"/>
      <c r="AT27" s="14"/>
      <c r="AU27" s="14"/>
      <c r="AV27" s="14"/>
      <c r="AW27" s="14"/>
      <c r="AX27" s="22"/>
      <c r="AY27" s="14"/>
      <c r="AZ27" s="14">
        <f>((R27*0.000062427)*(AI27)*31536000)/2000</f>
        <v>19832.268622953601</v>
      </c>
      <c r="BA27" s="78">
        <f>AVERAGE(AN27:AZ27)</f>
        <v>19832.268622953601</v>
      </c>
      <c r="BB27" s="91">
        <v>16948</v>
      </c>
      <c r="BC27" s="14"/>
      <c r="BD27" s="14">
        <v>18111</v>
      </c>
      <c r="BE27" s="14">
        <v>15556</v>
      </c>
      <c r="BF27" s="90">
        <v>14170</v>
      </c>
      <c r="BG27" s="14">
        <v>14170</v>
      </c>
      <c r="BH27" s="14">
        <v>17080</v>
      </c>
      <c r="BI27" s="14">
        <v>14790</v>
      </c>
      <c r="BJ27" s="14">
        <v>16370</v>
      </c>
      <c r="BK27" s="14">
        <v>14700</v>
      </c>
      <c r="BL27" s="14">
        <v>14670</v>
      </c>
      <c r="BM27" s="14">
        <v>13370</v>
      </c>
      <c r="BN27" s="14">
        <v>16140</v>
      </c>
      <c r="BO27" s="14">
        <v>16230</v>
      </c>
      <c r="BP27" s="14">
        <v>13440</v>
      </c>
      <c r="BQ27" s="89">
        <v>14600</v>
      </c>
      <c r="BR27" s="8"/>
      <c r="BS27" s="8"/>
      <c r="BZ27" s="1"/>
      <c r="CA27" s="1"/>
      <c r="CB27" s="1"/>
      <c r="CC27" s="1"/>
    </row>
    <row r="28" spans="1:85" ht="15" customHeight="1" x14ac:dyDescent="0.4">
      <c r="A28" s="15" t="s">
        <v>40</v>
      </c>
      <c r="B28" s="88">
        <v>12</v>
      </c>
      <c r="C28" s="92"/>
      <c r="D28" s="15"/>
      <c r="E28" s="15"/>
      <c r="F28" s="15"/>
      <c r="G28" s="15"/>
      <c r="H28" s="15"/>
      <c r="I28" s="15"/>
      <c r="J28" s="15"/>
      <c r="K28" s="15"/>
      <c r="L28" s="15"/>
      <c r="M28" s="14"/>
      <c r="N28" s="14"/>
      <c r="O28" s="14"/>
      <c r="P28" s="14"/>
      <c r="Q28" s="14"/>
      <c r="R28" s="89"/>
      <c r="S28" s="85"/>
      <c r="T28" s="30"/>
      <c r="U28" s="23"/>
      <c r="V28" s="23"/>
      <c r="W28" s="23"/>
      <c r="X28" s="26"/>
      <c r="Y28" s="23"/>
      <c r="Z28" s="23"/>
      <c r="AA28" s="23"/>
      <c r="AB28" s="22"/>
      <c r="AC28" s="23"/>
      <c r="AD28" s="23"/>
      <c r="AE28" s="23"/>
      <c r="AF28" s="23"/>
      <c r="AG28" s="23"/>
      <c r="AH28" s="22"/>
      <c r="AI28" s="83"/>
      <c r="AJ28" s="82"/>
      <c r="AK28" s="22"/>
      <c r="AL28" s="22"/>
      <c r="AM28" s="14"/>
      <c r="AN28" s="14"/>
      <c r="AO28" s="14"/>
      <c r="AP28" s="14"/>
      <c r="AQ28" s="14"/>
      <c r="AR28" s="14"/>
      <c r="AS28" s="22"/>
      <c r="AT28" s="14"/>
      <c r="AU28" s="14"/>
      <c r="AV28" s="14"/>
      <c r="AW28" s="14"/>
      <c r="AX28" s="22"/>
      <c r="AY28" s="14"/>
      <c r="AZ28" s="14"/>
      <c r="BA28" s="78"/>
      <c r="BB28" s="91">
        <v>17147</v>
      </c>
      <c r="BC28" s="14"/>
      <c r="BD28" s="14">
        <v>17659</v>
      </c>
      <c r="BE28" s="14">
        <v>16245</v>
      </c>
      <c r="BF28" s="90">
        <v>14290</v>
      </c>
      <c r="BG28" s="14">
        <v>14000</v>
      </c>
      <c r="BH28" s="14">
        <v>17360</v>
      </c>
      <c r="BI28" s="14">
        <v>15000</v>
      </c>
      <c r="BJ28" s="14">
        <v>16110</v>
      </c>
      <c r="BK28" s="14">
        <v>14580</v>
      </c>
      <c r="BL28" s="14">
        <v>14570</v>
      </c>
      <c r="BM28" s="14">
        <v>14010</v>
      </c>
      <c r="BN28" s="14">
        <v>16070</v>
      </c>
      <c r="BO28" s="14">
        <v>16250</v>
      </c>
      <c r="BP28" s="14">
        <v>13700</v>
      </c>
      <c r="BQ28" s="89"/>
      <c r="BR28" s="8"/>
      <c r="BS28" s="8"/>
      <c r="BZ28" s="1"/>
      <c r="CA28" s="1"/>
      <c r="CB28" s="1"/>
      <c r="CC28" s="1"/>
    </row>
    <row r="29" spans="1:85" ht="15" customHeight="1" x14ac:dyDescent="0.4">
      <c r="A29" s="15"/>
      <c r="B29" s="88">
        <v>13</v>
      </c>
      <c r="C29" s="92"/>
      <c r="D29" s="15"/>
      <c r="E29" s="15"/>
      <c r="F29" s="15"/>
      <c r="G29" s="15"/>
      <c r="H29" s="15"/>
      <c r="I29" s="15"/>
      <c r="J29" s="15"/>
      <c r="K29" s="15"/>
      <c r="L29" s="15"/>
      <c r="M29" s="14"/>
      <c r="N29" s="14"/>
      <c r="O29" s="14"/>
      <c r="P29" s="14"/>
      <c r="Q29" s="14"/>
      <c r="R29" s="89">
        <v>4500</v>
      </c>
      <c r="S29" s="85"/>
      <c r="T29" s="30"/>
      <c r="U29" s="23"/>
      <c r="V29" s="23"/>
      <c r="W29" s="23"/>
      <c r="X29" s="26"/>
      <c r="Y29" s="23"/>
      <c r="Z29" s="23"/>
      <c r="AA29" s="23"/>
      <c r="AB29" s="22"/>
      <c r="AC29" s="23"/>
      <c r="AD29" s="23"/>
      <c r="AE29" s="23"/>
      <c r="AF29" s="23"/>
      <c r="AG29" s="23"/>
      <c r="AH29" s="22"/>
      <c r="AI29" s="83">
        <v>4.4249999999999998</v>
      </c>
      <c r="AJ29" s="82"/>
      <c r="AK29" s="22"/>
      <c r="AL29" s="22"/>
      <c r="AM29" s="14"/>
      <c r="AN29" s="14"/>
      <c r="AO29" s="14"/>
      <c r="AP29" s="14"/>
      <c r="AQ29" s="14"/>
      <c r="AR29" s="14"/>
      <c r="AS29" s="22"/>
      <c r="AT29" s="14"/>
      <c r="AU29" s="14"/>
      <c r="AV29" s="14"/>
      <c r="AW29" s="14"/>
      <c r="AX29" s="22"/>
      <c r="AY29" s="14"/>
      <c r="AZ29" s="14">
        <f>((R29*0.000062427)*(AI29)*31536000)/2000</f>
        <v>19600.848188100001</v>
      </c>
      <c r="BA29" s="78">
        <f>AVERAGE(AN29:AZ29)</f>
        <v>19600.848188100001</v>
      </c>
      <c r="BB29" s="105">
        <v>17066</v>
      </c>
      <c r="BC29" s="14"/>
      <c r="BD29" s="14">
        <v>17572</v>
      </c>
      <c r="BE29" s="14">
        <v>16551</v>
      </c>
      <c r="BF29" s="90">
        <v>14230</v>
      </c>
      <c r="BG29" s="14">
        <v>14010</v>
      </c>
      <c r="BH29" s="14">
        <v>17400</v>
      </c>
      <c r="BI29" s="14">
        <v>15550</v>
      </c>
      <c r="BJ29" s="14">
        <v>15940</v>
      </c>
      <c r="BK29" s="14">
        <v>14690</v>
      </c>
      <c r="BL29" s="14">
        <v>14660</v>
      </c>
      <c r="BM29" s="14">
        <v>14040</v>
      </c>
      <c r="BN29" s="14">
        <v>16040</v>
      </c>
      <c r="BO29" s="14">
        <v>15990</v>
      </c>
      <c r="BP29" s="14">
        <v>13520</v>
      </c>
      <c r="BQ29" s="89">
        <v>15060</v>
      </c>
      <c r="BR29" s="8"/>
      <c r="BS29" s="8"/>
      <c r="BZ29" s="1"/>
      <c r="CA29" s="1"/>
      <c r="CB29" s="1"/>
      <c r="CC29" s="1"/>
    </row>
    <row r="30" spans="1:85" ht="15" customHeight="1" x14ac:dyDescent="0.4">
      <c r="A30" s="15" t="s">
        <v>40</v>
      </c>
      <c r="B30" s="88">
        <v>14</v>
      </c>
      <c r="C30" s="92">
        <v>6937</v>
      </c>
      <c r="D30" s="15">
        <v>4209</v>
      </c>
      <c r="E30" s="15">
        <v>5534</v>
      </c>
      <c r="F30" s="15">
        <v>5083</v>
      </c>
      <c r="G30" s="15">
        <v>4848</v>
      </c>
      <c r="H30" s="15">
        <v>5020</v>
      </c>
      <c r="I30" s="15">
        <v>5267</v>
      </c>
      <c r="J30" s="15">
        <v>5363</v>
      </c>
      <c r="K30" s="15">
        <v>5186</v>
      </c>
      <c r="L30" s="15">
        <v>6066</v>
      </c>
      <c r="M30" s="14">
        <v>4810</v>
      </c>
      <c r="N30" s="14">
        <v>4724</v>
      </c>
      <c r="O30" s="14">
        <v>5230</v>
      </c>
      <c r="P30" s="14">
        <v>4719</v>
      </c>
      <c r="Q30" s="14">
        <v>4000</v>
      </c>
      <c r="R30" s="89"/>
      <c r="S30" s="85"/>
      <c r="T30" s="30">
        <v>2.5619999999999998</v>
      </c>
      <c r="U30" s="23">
        <v>4.5350000000000001</v>
      </c>
      <c r="V30" s="23">
        <v>4.2290000000000001</v>
      </c>
      <c r="W30" s="23">
        <v>2.4420000000000002</v>
      </c>
      <c r="X30" s="26">
        <v>3.0169999999999999</v>
      </c>
      <c r="Y30" s="23">
        <v>4.1369999999999996</v>
      </c>
      <c r="Z30" s="23">
        <v>4.2549999999999999</v>
      </c>
      <c r="AA30" s="23">
        <v>3.4049999999999998</v>
      </c>
      <c r="AB30" s="22">
        <v>3.6059999999999999</v>
      </c>
      <c r="AC30" s="23">
        <v>3.4319999999999999</v>
      </c>
      <c r="AD30" s="23">
        <v>5.1020000000000003</v>
      </c>
      <c r="AE30" s="23">
        <v>4.7759999999999998</v>
      </c>
      <c r="AF30" s="23">
        <v>4.556</v>
      </c>
      <c r="AG30" s="23">
        <v>4.0620000000000003</v>
      </c>
      <c r="AH30" s="22">
        <v>5.258</v>
      </c>
      <c r="AI30" s="83"/>
      <c r="AJ30" s="82"/>
      <c r="AK30" s="14">
        <f t="shared" ref="AK30:AY30" si="9">((C30*0.000062427)*(T30)*31536000)/2000</f>
        <v>17494.433993859984</v>
      </c>
      <c r="AL30" s="14">
        <f t="shared" si="9"/>
        <v>18789.070385814841</v>
      </c>
      <c r="AM30" s="14">
        <f t="shared" si="9"/>
        <v>23036.999673003695</v>
      </c>
      <c r="AN30" s="14">
        <f t="shared" si="9"/>
        <v>12218.414257002096</v>
      </c>
      <c r="AO30" s="14">
        <f t="shared" si="9"/>
        <v>14397.497027093377</v>
      </c>
      <c r="AP30" s="14">
        <f t="shared" si="9"/>
        <v>20442.702772124641</v>
      </c>
      <c r="AQ30" s="14">
        <f t="shared" si="9"/>
        <v>22060.327674355562</v>
      </c>
      <c r="AR30" s="14">
        <f t="shared" si="9"/>
        <v>17975.210685530041</v>
      </c>
      <c r="AS30" s="14">
        <f t="shared" si="9"/>
        <v>18408.029897038181</v>
      </c>
      <c r="AT30" s="14">
        <f t="shared" si="9"/>
        <v>20492.680136303232</v>
      </c>
      <c r="AU30" s="14">
        <f t="shared" si="9"/>
        <v>24156.533185780321</v>
      </c>
      <c r="AV30" s="14">
        <f t="shared" si="9"/>
        <v>22208.707448619265</v>
      </c>
      <c r="AW30" s="14">
        <f t="shared" si="9"/>
        <v>23454.948325135687</v>
      </c>
      <c r="AX30" s="14">
        <f t="shared" si="9"/>
        <v>18868.569358933008</v>
      </c>
      <c r="AY30" s="14">
        <f t="shared" si="9"/>
        <v>20702.826821952</v>
      </c>
      <c r="AZ30" s="14"/>
      <c r="BA30" s="78">
        <f>AVERAGE(AN30:AZ30)</f>
        <v>19615.537299155618</v>
      </c>
      <c r="BB30" s="91">
        <v>16629</v>
      </c>
      <c r="BC30" s="14">
        <v>12702</v>
      </c>
      <c r="BD30" s="14">
        <v>16843</v>
      </c>
      <c r="BE30" s="14">
        <v>15891</v>
      </c>
      <c r="BF30" s="90">
        <v>13890</v>
      </c>
      <c r="BG30" s="14">
        <v>13580</v>
      </c>
      <c r="BH30" s="14">
        <v>16760</v>
      </c>
      <c r="BI30" s="14">
        <v>15320</v>
      </c>
      <c r="BJ30" s="14">
        <v>15670</v>
      </c>
      <c r="BK30" s="14">
        <v>14440</v>
      </c>
      <c r="BL30" s="14">
        <v>14430</v>
      </c>
      <c r="BM30" s="14">
        <v>13650</v>
      </c>
      <c r="BN30" s="14"/>
      <c r="BO30" s="14">
        <v>15840</v>
      </c>
      <c r="BP30" s="14">
        <v>12900</v>
      </c>
      <c r="BQ30" s="89"/>
      <c r="BR30" s="8"/>
      <c r="BS30" s="8"/>
      <c r="BZ30" s="1"/>
      <c r="CA30" s="1"/>
      <c r="CB30" s="1"/>
      <c r="CC30" s="1"/>
    </row>
    <row r="31" spans="1:85" ht="15" customHeight="1" x14ac:dyDescent="0.4">
      <c r="A31" s="15"/>
      <c r="B31" s="88">
        <v>15</v>
      </c>
      <c r="C31" s="92"/>
      <c r="D31" s="15"/>
      <c r="E31" s="15"/>
      <c r="F31" s="15"/>
      <c r="G31" s="15"/>
      <c r="H31" s="15"/>
      <c r="I31" s="15"/>
      <c r="J31" s="15"/>
      <c r="K31" s="15"/>
      <c r="L31" s="15"/>
      <c r="M31" s="14"/>
      <c r="N31" s="14"/>
      <c r="O31" s="14"/>
      <c r="P31" s="14"/>
      <c r="Q31" s="14"/>
      <c r="R31" s="89">
        <v>4150</v>
      </c>
      <c r="S31" s="85"/>
      <c r="T31" s="30"/>
      <c r="U31" s="23"/>
      <c r="V31" s="23"/>
      <c r="W31" s="23"/>
      <c r="X31" s="26"/>
      <c r="Y31" s="23"/>
      <c r="Z31" s="23"/>
      <c r="AA31" s="23"/>
      <c r="AB31" s="22"/>
      <c r="AC31" s="23"/>
      <c r="AD31" s="23"/>
      <c r="AE31" s="23"/>
      <c r="AF31" s="23"/>
      <c r="AG31" s="23"/>
      <c r="AH31" s="22"/>
      <c r="AI31" s="83">
        <v>4.6459999999999999</v>
      </c>
      <c r="AJ31" s="82"/>
      <c r="AK31" s="22"/>
      <c r="AL31" s="22"/>
      <c r="AM31" s="14"/>
      <c r="AN31" s="14"/>
      <c r="AO31" s="14"/>
      <c r="AP31" s="14"/>
      <c r="AQ31" s="14"/>
      <c r="AR31" s="14"/>
      <c r="AS31" s="22"/>
      <c r="AT31" s="14"/>
      <c r="AU31" s="14"/>
      <c r="AV31" s="14"/>
      <c r="AW31" s="14"/>
      <c r="AX31" s="22"/>
      <c r="AY31" s="14"/>
      <c r="AZ31" s="14">
        <f>((R31*0.000062427)*(AI31)*31536000)/2000</f>
        <v>18979.133400122399</v>
      </c>
      <c r="BA31" s="78">
        <f>AVERAGE(AN31:AZ31)</f>
        <v>18979.133400122399</v>
      </c>
      <c r="BB31" s="91">
        <v>16344</v>
      </c>
      <c r="BC31" s="14"/>
      <c r="BD31" s="14">
        <v>16222</v>
      </c>
      <c r="BE31" s="14">
        <v>15553</v>
      </c>
      <c r="BF31" s="90">
        <v>13640</v>
      </c>
      <c r="BG31" s="14">
        <v>13550</v>
      </c>
      <c r="BH31" s="14">
        <v>16080</v>
      </c>
      <c r="BI31" s="14">
        <v>15010</v>
      </c>
      <c r="BJ31" s="14">
        <v>15210</v>
      </c>
      <c r="BK31" s="14">
        <v>14410</v>
      </c>
      <c r="BL31" s="14">
        <v>14260</v>
      </c>
      <c r="BM31" s="14">
        <v>13710</v>
      </c>
      <c r="BN31" s="14">
        <v>15530</v>
      </c>
      <c r="BO31" s="14">
        <v>15250</v>
      </c>
      <c r="BP31" s="14">
        <v>12810</v>
      </c>
      <c r="BQ31" s="89">
        <v>13880</v>
      </c>
      <c r="BR31" s="8"/>
      <c r="BS31" s="8"/>
      <c r="BZ31" s="1"/>
      <c r="CA31" s="1"/>
      <c r="CB31" s="1"/>
      <c r="CC31" s="1"/>
    </row>
    <row r="32" spans="1:85" ht="12" customHeight="1" x14ac:dyDescent="0.4">
      <c r="A32" s="15" t="s">
        <v>40</v>
      </c>
      <c r="B32" s="88">
        <v>16</v>
      </c>
      <c r="C32" s="92"/>
      <c r="D32" s="15"/>
      <c r="E32" s="15"/>
      <c r="F32" s="15"/>
      <c r="G32" s="15"/>
      <c r="H32" s="15"/>
      <c r="I32" s="15"/>
      <c r="J32" s="15"/>
      <c r="K32" s="15"/>
      <c r="L32" s="15"/>
      <c r="M32" s="14"/>
      <c r="N32" s="14"/>
      <c r="O32" s="14"/>
      <c r="P32" s="14"/>
      <c r="Q32" s="14"/>
      <c r="R32" s="89"/>
      <c r="S32" s="85"/>
      <c r="T32" s="30"/>
      <c r="U32" s="23"/>
      <c r="V32" s="23"/>
      <c r="W32" s="23"/>
      <c r="X32" s="26"/>
      <c r="Y32" s="23"/>
      <c r="Z32" s="23"/>
      <c r="AA32" s="23"/>
      <c r="AB32" s="22"/>
      <c r="AC32" s="23"/>
      <c r="AD32" s="23"/>
      <c r="AE32" s="23"/>
      <c r="AF32" s="23"/>
      <c r="AG32" s="23"/>
      <c r="AH32" s="22"/>
      <c r="AI32" s="83"/>
      <c r="AJ32" s="82"/>
      <c r="AK32" s="22"/>
      <c r="AL32" s="22"/>
      <c r="AM32" s="14"/>
      <c r="AN32" s="14"/>
      <c r="AO32" s="14"/>
      <c r="AP32" s="14"/>
      <c r="AQ32" s="14"/>
      <c r="AR32" s="14"/>
      <c r="AS32" s="22"/>
      <c r="AT32" s="14"/>
      <c r="AU32" s="14"/>
      <c r="AV32" s="14"/>
      <c r="AW32" s="14"/>
      <c r="AX32" s="22"/>
      <c r="AY32" s="14"/>
      <c r="AZ32" s="14"/>
      <c r="BA32" s="78"/>
      <c r="BB32" s="91">
        <v>16444</v>
      </c>
      <c r="BC32" s="14"/>
      <c r="BD32" s="14">
        <v>16140</v>
      </c>
      <c r="BE32" s="14">
        <v>15229</v>
      </c>
      <c r="BF32" s="90">
        <v>13590</v>
      </c>
      <c r="BG32" s="14">
        <v>13600</v>
      </c>
      <c r="BH32" s="14">
        <v>15940</v>
      </c>
      <c r="BI32" s="14">
        <v>14710</v>
      </c>
      <c r="BJ32" s="14">
        <v>15040</v>
      </c>
      <c r="BK32" s="14">
        <v>14090</v>
      </c>
      <c r="BL32" s="14">
        <v>14270</v>
      </c>
      <c r="BM32" s="14">
        <v>13410</v>
      </c>
      <c r="BN32" s="14">
        <v>15710</v>
      </c>
      <c r="BO32" s="14">
        <v>15430</v>
      </c>
      <c r="BP32" s="14">
        <v>12670</v>
      </c>
      <c r="BQ32" s="89"/>
      <c r="BR32" s="8"/>
      <c r="BS32" s="8"/>
      <c r="BZ32" s="1"/>
      <c r="CA32" s="1"/>
      <c r="CB32" s="1"/>
      <c r="CC32" s="1"/>
    </row>
    <row r="33" spans="1:81" ht="12" customHeight="1" x14ac:dyDescent="0.4">
      <c r="A33" s="15"/>
      <c r="B33" s="88">
        <v>17</v>
      </c>
      <c r="C33" s="92"/>
      <c r="D33" s="15"/>
      <c r="E33" s="15"/>
      <c r="F33" s="15"/>
      <c r="G33" s="15"/>
      <c r="H33" s="15"/>
      <c r="I33" s="15"/>
      <c r="J33" s="15"/>
      <c r="K33" s="15"/>
      <c r="L33" s="15"/>
      <c r="M33" s="14"/>
      <c r="N33" s="14"/>
      <c r="O33" s="14"/>
      <c r="P33" s="14"/>
      <c r="Q33" s="14"/>
      <c r="R33" s="89">
        <v>4225</v>
      </c>
      <c r="S33" s="85"/>
      <c r="T33" s="30"/>
      <c r="U33" s="23"/>
      <c r="V33" s="23"/>
      <c r="W33" s="23"/>
      <c r="X33" s="26"/>
      <c r="Y33" s="23"/>
      <c r="Z33" s="23"/>
      <c r="AA33" s="23"/>
      <c r="AB33" s="22"/>
      <c r="AC33" s="23"/>
      <c r="AD33" s="23"/>
      <c r="AE33" s="23"/>
      <c r="AF33" s="23"/>
      <c r="AG33" s="23"/>
      <c r="AH33" s="22"/>
      <c r="AI33" s="83">
        <v>3.9009999999999998</v>
      </c>
      <c r="AJ33" s="82"/>
      <c r="AK33" s="22"/>
      <c r="AL33" s="22"/>
      <c r="AM33" s="14"/>
      <c r="AN33" s="14"/>
      <c r="AO33" s="14"/>
      <c r="AP33" s="14"/>
      <c r="AQ33" s="14"/>
      <c r="AR33" s="14"/>
      <c r="AS33" s="22"/>
      <c r="AT33" s="14"/>
      <c r="AU33" s="14"/>
      <c r="AV33" s="14"/>
      <c r="AW33" s="14"/>
      <c r="AX33" s="22"/>
      <c r="AY33" s="14"/>
      <c r="AZ33" s="14">
        <f>((R33*0.000062427)*(AI33)*31536000)/2000</f>
        <v>16223.768467194601</v>
      </c>
      <c r="BA33" s="78">
        <f>AVERAGE(AN33:AZ33)</f>
        <v>16223.768467194601</v>
      </c>
      <c r="BB33" s="91">
        <v>16142</v>
      </c>
      <c r="BC33" s="14"/>
      <c r="BD33" s="14">
        <v>15819</v>
      </c>
      <c r="BE33" s="14">
        <v>15415</v>
      </c>
      <c r="BF33" s="90">
        <v>13520</v>
      </c>
      <c r="BG33" s="14">
        <v>13410</v>
      </c>
      <c r="BH33" s="14">
        <v>15950</v>
      </c>
      <c r="BI33" s="14">
        <v>14500</v>
      </c>
      <c r="BJ33" s="14">
        <v>15160</v>
      </c>
      <c r="BK33" s="14">
        <v>13830</v>
      </c>
      <c r="BL33" s="14">
        <v>13850</v>
      </c>
      <c r="BM33" s="14">
        <v>13070</v>
      </c>
      <c r="BN33" s="14">
        <v>15780</v>
      </c>
      <c r="BO33" s="14">
        <v>15240</v>
      </c>
      <c r="BP33" s="14">
        <v>12500</v>
      </c>
      <c r="BQ33" s="89">
        <v>14340</v>
      </c>
      <c r="BR33" s="8"/>
      <c r="BS33" s="8"/>
      <c r="BZ33" s="1"/>
      <c r="CA33" s="1"/>
      <c r="CB33" s="1"/>
      <c r="CC33" s="1"/>
    </row>
    <row r="34" spans="1:81" ht="15" customHeight="1" x14ac:dyDescent="0.4">
      <c r="A34" s="15" t="s">
        <v>40</v>
      </c>
      <c r="B34" s="88">
        <v>18</v>
      </c>
      <c r="C34" s="92">
        <v>6884</v>
      </c>
      <c r="D34" s="15">
        <v>4059</v>
      </c>
      <c r="E34" s="15">
        <v>5127</v>
      </c>
      <c r="F34" s="15">
        <v>5080</v>
      </c>
      <c r="G34" s="15">
        <v>5325</v>
      </c>
      <c r="H34" s="15">
        <v>5000</v>
      </c>
      <c r="I34" s="15">
        <v>5072</v>
      </c>
      <c r="J34" s="15">
        <v>4964</v>
      </c>
      <c r="K34" s="15">
        <v>4604</v>
      </c>
      <c r="L34" s="15">
        <v>5836</v>
      </c>
      <c r="M34" s="14">
        <v>4582</v>
      </c>
      <c r="N34" s="14">
        <v>4441</v>
      </c>
      <c r="O34" s="14">
        <v>5020</v>
      </c>
      <c r="P34" s="14">
        <v>4464</v>
      </c>
      <c r="Q34" s="14">
        <v>3800</v>
      </c>
      <c r="R34" s="89"/>
      <c r="S34" s="85"/>
      <c r="T34" s="30">
        <v>2.1349999999999998</v>
      </c>
      <c r="U34" s="23">
        <v>5.0519999999999996</v>
      </c>
      <c r="V34" s="23">
        <v>2.278</v>
      </c>
      <c r="W34" s="23">
        <v>2.6</v>
      </c>
      <c r="X34" s="26">
        <v>3.2330000000000001</v>
      </c>
      <c r="Y34" s="23">
        <v>3.9729999999999999</v>
      </c>
      <c r="Z34" s="23">
        <v>4.0279999999999996</v>
      </c>
      <c r="AA34" s="23">
        <v>4.5209999999999999</v>
      </c>
      <c r="AB34" s="22">
        <v>3.3570000000000002</v>
      </c>
      <c r="AC34" s="23">
        <v>3.3580000000000001</v>
      </c>
      <c r="AD34" s="23">
        <v>5.1559999999999997</v>
      </c>
      <c r="AE34" s="23">
        <v>5.1680000000000001</v>
      </c>
      <c r="AF34" s="23">
        <v>4.6920000000000002</v>
      </c>
      <c r="AG34" s="23">
        <v>4.0780000000000003</v>
      </c>
      <c r="AH34" s="22">
        <v>5.6669999999999998</v>
      </c>
      <c r="AI34" s="83"/>
      <c r="AJ34" s="82"/>
      <c r="AK34" s="14">
        <f t="shared" ref="AK34:AY34" si="10">((C34*0.000062427)*(T34)*31536000)/2000</f>
        <v>14467.310991030239</v>
      </c>
      <c r="AL34" s="14">
        <f t="shared" si="10"/>
        <v>20185.126217343648</v>
      </c>
      <c r="AM34" s="14">
        <f t="shared" si="10"/>
        <v>11496.512434318416</v>
      </c>
      <c r="AN34" s="14">
        <f t="shared" si="10"/>
        <v>13001.280746688</v>
      </c>
      <c r="AO34" s="14">
        <f t="shared" si="10"/>
        <v>16946.280586218603</v>
      </c>
      <c r="AP34" s="14">
        <f t="shared" si="10"/>
        <v>19554.091613639997</v>
      </c>
      <c r="AQ34" s="14">
        <f t="shared" si="10"/>
        <v>20110.264512062975</v>
      </c>
      <c r="AR34" s="14">
        <f t="shared" si="10"/>
        <v>22090.999002852383</v>
      </c>
      <c r="AS34" s="14">
        <f t="shared" si="10"/>
        <v>15213.73097701181</v>
      </c>
      <c r="AT34" s="14">
        <f t="shared" si="10"/>
        <v>19290.56959128557</v>
      </c>
      <c r="AU34" s="14">
        <f t="shared" si="10"/>
        <v>23255.038868421314</v>
      </c>
      <c r="AV34" s="14">
        <f t="shared" si="10"/>
        <v>22591.879052842371</v>
      </c>
      <c r="AW34" s="14">
        <f t="shared" si="10"/>
        <v>23185.197342714244</v>
      </c>
      <c r="AX34" s="14">
        <f t="shared" si="10"/>
        <v>17919.277025939715</v>
      </c>
      <c r="AY34" s="14">
        <f t="shared" si="10"/>
        <v>21197.560597185602</v>
      </c>
      <c r="AZ34" s="14"/>
      <c r="BA34" s="78">
        <f>AVERAGE(AN34:AZ34)</f>
        <v>19529.680826405216</v>
      </c>
      <c r="BB34" s="91">
        <v>16364</v>
      </c>
      <c r="BC34" s="14">
        <v>12273</v>
      </c>
      <c r="BD34" s="14">
        <v>15868</v>
      </c>
      <c r="BE34" s="14">
        <v>15376</v>
      </c>
      <c r="BF34" s="90">
        <v>13760</v>
      </c>
      <c r="BG34" s="14">
        <v>13610</v>
      </c>
      <c r="BH34" s="14">
        <v>15920</v>
      </c>
      <c r="BI34" s="14">
        <v>14530</v>
      </c>
      <c r="BJ34" s="14">
        <v>15200</v>
      </c>
      <c r="BK34" s="14">
        <v>14340</v>
      </c>
      <c r="BL34" s="14">
        <v>13750</v>
      </c>
      <c r="BM34" s="14">
        <v>13020</v>
      </c>
      <c r="BN34" s="14">
        <v>16080</v>
      </c>
      <c r="BO34" s="14">
        <v>15070</v>
      </c>
      <c r="BP34" s="14">
        <v>12510</v>
      </c>
      <c r="BQ34" s="89"/>
      <c r="BR34" s="8"/>
      <c r="BS34" s="8"/>
      <c r="BZ34" s="1"/>
      <c r="CA34" s="1"/>
      <c r="CB34" s="1"/>
      <c r="CC34" s="1"/>
    </row>
    <row r="35" spans="1:81" ht="15" customHeight="1" x14ac:dyDescent="0.4">
      <c r="A35" s="15"/>
      <c r="B35" s="88">
        <v>19</v>
      </c>
      <c r="C35" s="92"/>
      <c r="D35" s="15"/>
      <c r="E35" s="15"/>
      <c r="F35" s="15"/>
      <c r="G35" s="15"/>
      <c r="H35" s="15"/>
      <c r="I35" s="15"/>
      <c r="J35" s="15"/>
      <c r="K35" s="15"/>
      <c r="L35" s="15"/>
      <c r="M35" s="14"/>
      <c r="N35" s="14"/>
      <c r="O35" s="14"/>
      <c r="P35" s="14"/>
      <c r="Q35" s="14"/>
      <c r="R35" s="89"/>
      <c r="S35" s="85"/>
      <c r="T35" s="30"/>
      <c r="U35" s="23"/>
      <c r="V35" s="23"/>
      <c r="W35" s="23"/>
      <c r="X35" s="26"/>
      <c r="Y35" s="23"/>
      <c r="Z35" s="23"/>
      <c r="AA35" s="23"/>
      <c r="AB35" s="22"/>
      <c r="AC35" s="23"/>
      <c r="AD35" s="23"/>
      <c r="AE35" s="23"/>
      <c r="AF35" s="23"/>
      <c r="AG35" s="23"/>
      <c r="AH35" s="22"/>
      <c r="AI35" s="83"/>
      <c r="AJ35" s="82"/>
      <c r="AK35" s="22"/>
      <c r="AL35" s="22"/>
      <c r="AM35" s="14"/>
      <c r="AN35" s="14"/>
      <c r="AO35" s="14"/>
      <c r="AP35" s="14"/>
      <c r="AQ35" s="14"/>
      <c r="AR35" s="14"/>
      <c r="AS35" s="22"/>
      <c r="AT35" s="14"/>
      <c r="AU35" s="14"/>
      <c r="AV35" s="14"/>
      <c r="AW35" s="14"/>
      <c r="AX35" s="22"/>
      <c r="AY35" s="14"/>
      <c r="AZ35" s="14"/>
      <c r="BA35" s="78"/>
      <c r="BB35" s="91">
        <v>16500</v>
      </c>
      <c r="BC35" s="14"/>
      <c r="BD35" s="14">
        <v>15345</v>
      </c>
      <c r="BE35" s="14">
        <v>14980</v>
      </c>
      <c r="BF35" s="90">
        <v>13810</v>
      </c>
      <c r="BG35" s="14">
        <v>13390</v>
      </c>
      <c r="BH35" s="14">
        <v>15580</v>
      </c>
      <c r="BI35" s="14">
        <v>14600</v>
      </c>
      <c r="BJ35" s="14">
        <v>14800</v>
      </c>
      <c r="BK35" s="14">
        <v>14010</v>
      </c>
      <c r="BL35" s="14">
        <v>13390</v>
      </c>
      <c r="BM35" s="14">
        <v>12740</v>
      </c>
      <c r="BN35" s="14">
        <v>16090</v>
      </c>
      <c r="BO35" s="14">
        <v>14860</v>
      </c>
      <c r="BP35" s="14">
        <v>12400</v>
      </c>
      <c r="BQ35" s="89"/>
      <c r="BR35" s="8"/>
      <c r="BS35" s="8"/>
      <c r="BZ35" s="1"/>
      <c r="CA35" s="1"/>
      <c r="CB35" s="1"/>
      <c r="CC35" s="1"/>
    </row>
    <row r="36" spans="1:81" ht="15" customHeight="1" x14ac:dyDescent="0.4">
      <c r="A36" s="15" t="s">
        <v>40</v>
      </c>
      <c r="B36" s="88">
        <v>20</v>
      </c>
      <c r="C36" s="92"/>
      <c r="D36" s="15"/>
      <c r="E36" s="15"/>
      <c r="F36" s="15"/>
      <c r="G36" s="15"/>
      <c r="H36" s="15"/>
      <c r="I36" s="15"/>
      <c r="J36" s="15"/>
      <c r="K36" s="15"/>
      <c r="L36" s="15"/>
      <c r="M36" s="14"/>
      <c r="N36" s="14"/>
      <c r="O36" s="14"/>
      <c r="P36" s="14"/>
      <c r="Q36" s="14"/>
      <c r="R36" s="89">
        <v>4025</v>
      </c>
      <c r="S36" s="85"/>
      <c r="T36" s="30"/>
      <c r="U36" s="23"/>
      <c r="V36" s="23"/>
      <c r="W36" s="23"/>
      <c r="X36" s="26"/>
      <c r="Y36" s="23"/>
      <c r="Z36" s="23"/>
      <c r="AA36" s="23"/>
      <c r="AB36" s="22"/>
      <c r="AC36" s="23"/>
      <c r="AD36" s="23"/>
      <c r="AE36" s="23"/>
      <c r="AF36" s="23"/>
      <c r="AG36" s="23"/>
      <c r="AH36" s="22"/>
      <c r="AI36" s="83">
        <v>3.597</v>
      </c>
      <c r="AJ36" s="82"/>
      <c r="AK36" s="22"/>
      <c r="AL36" s="22"/>
      <c r="AM36" s="14"/>
      <c r="AN36" s="14"/>
      <c r="AO36" s="14"/>
      <c r="AP36" s="14"/>
      <c r="AQ36" s="14"/>
      <c r="AR36" s="14"/>
      <c r="AS36" s="22"/>
      <c r="AT36" s="14"/>
      <c r="AU36" s="14"/>
      <c r="AV36" s="14"/>
      <c r="AW36" s="14"/>
      <c r="AX36" s="22"/>
      <c r="AY36" s="14"/>
      <c r="AZ36" s="14">
        <f>((R36*0.000062427)*(AI36)*31536000)/2000</f>
        <v>14251.3300692378</v>
      </c>
      <c r="BA36" s="78">
        <f>AVERAGE(AN36:AZ36)</f>
        <v>14251.3300692378</v>
      </c>
      <c r="BB36" s="91">
        <v>15959</v>
      </c>
      <c r="BC36" s="14"/>
      <c r="BD36" s="14">
        <v>15040</v>
      </c>
      <c r="BE36" s="14">
        <v>14674</v>
      </c>
      <c r="BF36" s="90">
        <v>13320</v>
      </c>
      <c r="BG36" s="14">
        <v>13330</v>
      </c>
      <c r="BH36" s="14">
        <v>15350</v>
      </c>
      <c r="BI36" s="14">
        <v>14380</v>
      </c>
      <c r="BJ36" s="14">
        <v>14660</v>
      </c>
      <c r="BK36" s="14">
        <v>14150</v>
      </c>
      <c r="BL36" s="14">
        <v>13070</v>
      </c>
      <c r="BM36" s="14">
        <v>12670</v>
      </c>
      <c r="BN36" s="14"/>
      <c r="BO36" s="14">
        <v>14440</v>
      </c>
      <c r="BP36" s="14">
        <v>12120</v>
      </c>
      <c r="BQ36" s="89">
        <v>13770</v>
      </c>
      <c r="BR36" s="8"/>
      <c r="BS36" s="8"/>
      <c r="BZ36" s="1"/>
      <c r="CA36" s="1"/>
      <c r="CB36" s="1"/>
      <c r="CC36" s="1"/>
    </row>
    <row r="37" spans="1:81" ht="15" customHeight="1" x14ac:dyDescent="0.4">
      <c r="A37" s="15"/>
      <c r="B37" s="88">
        <v>21</v>
      </c>
      <c r="C37" s="92"/>
      <c r="D37" s="15"/>
      <c r="E37" s="15"/>
      <c r="F37" s="15"/>
      <c r="G37" s="15"/>
      <c r="H37" s="15"/>
      <c r="I37" s="15"/>
      <c r="J37" s="15"/>
      <c r="K37" s="15"/>
      <c r="L37" s="15"/>
      <c r="M37" s="14"/>
      <c r="N37" s="14"/>
      <c r="O37" s="14"/>
      <c r="P37" s="14"/>
      <c r="Q37" s="14"/>
      <c r="R37" s="89"/>
      <c r="S37" s="85"/>
      <c r="T37" s="30"/>
      <c r="U37" s="23"/>
      <c r="V37" s="23"/>
      <c r="W37" s="23"/>
      <c r="X37" s="26"/>
      <c r="Y37" s="23"/>
      <c r="Z37" s="23"/>
      <c r="AA37" s="23"/>
      <c r="AB37" s="22"/>
      <c r="AC37" s="23"/>
      <c r="AD37" s="23"/>
      <c r="AE37" s="23"/>
      <c r="AF37" s="23"/>
      <c r="AG37" s="23"/>
      <c r="AH37" s="22"/>
      <c r="AI37" s="83"/>
      <c r="AJ37" s="82"/>
      <c r="AK37" s="22"/>
      <c r="AL37" s="22"/>
      <c r="AM37" s="14"/>
      <c r="AN37" s="14"/>
      <c r="AO37" s="14"/>
      <c r="AP37" s="14"/>
      <c r="AQ37" s="14"/>
      <c r="AR37" s="14"/>
      <c r="AS37" s="22"/>
      <c r="AT37" s="14"/>
      <c r="AU37" s="14"/>
      <c r="AV37" s="14"/>
      <c r="AW37" s="14"/>
      <c r="AX37" s="22"/>
      <c r="AY37" s="14"/>
      <c r="AZ37" s="14"/>
      <c r="BA37" s="78"/>
      <c r="BB37" s="91">
        <v>16053</v>
      </c>
      <c r="BC37" s="14"/>
      <c r="BD37" s="14">
        <v>14784</v>
      </c>
      <c r="BE37" s="14">
        <v>14567</v>
      </c>
      <c r="BF37" s="90">
        <v>13330</v>
      </c>
      <c r="BG37" s="14">
        <v>13200</v>
      </c>
      <c r="BH37" s="14">
        <v>15290</v>
      </c>
      <c r="BI37" s="14">
        <v>14330</v>
      </c>
      <c r="BJ37" s="14">
        <v>14300</v>
      </c>
      <c r="BK37" s="14">
        <v>14110</v>
      </c>
      <c r="BL37" s="14">
        <v>12740</v>
      </c>
      <c r="BM37" s="14">
        <v>12410</v>
      </c>
      <c r="BN37" s="14"/>
      <c r="BO37" s="14">
        <v>14310</v>
      </c>
      <c r="BP37" s="14">
        <v>11800</v>
      </c>
      <c r="BQ37" s="89"/>
      <c r="BR37" s="8"/>
      <c r="BS37" s="8"/>
      <c r="BZ37" s="1"/>
      <c r="CA37" s="1"/>
      <c r="CB37" s="1"/>
      <c r="CC37" s="1"/>
    </row>
    <row r="38" spans="1:81" ht="15" customHeight="1" x14ac:dyDescent="0.4">
      <c r="A38" s="15" t="s">
        <v>40</v>
      </c>
      <c r="B38" s="88">
        <v>22</v>
      </c>
      <c r="C38" s="92">
        <v>5183</v>
      </c>
      <c r="D38" s="15">
        <v>3856</v>
      </c>
      <c r="E38" s="15">
        <v>4914</v>
      </c>
      <c r="F38" s="15">
        <v>4934</v>
      </c>
      <c r="G38" s="15">
        <v>4359</v>
      </c>
      <c r="H38" s="15">
        <v>4678</v>
      </c>
      <c r="I38" s="15">
        <v>4756</v>
      </c>
      <c r="J38" s="15">
        <v>4849</v>
      </c>
      <c r="K38" s="15">
        <v>4304</v>
      </c>
      <c r="L38" s="15">
        <v>5233</v>
      </c>
      <c r="M38" s="14">
        <v>4390</v>
      </c>
      <c r="N38" s="14">
        <v>4493</v>
      </c>
      <c r="O38" s="14">
        <v>5140</v>
      </c>
      <c r="P38" s="14">
        <v>3976</v>
      </c>
      <c r="Q38" s="14">
        <v>3500</v>
      </c>
      <c r="R38" s="89">
        <v>2925</v>
      </c>
      <c r="S38" s="85"/>
      <c r="T38" s="30">
        <v>3.0579999999999998</v>
      </c>
      <c r="U38" s="23">
        <v>5.258</v>
      </c>
      <c r="V38" s="23">
        <v>2.8109999999999999</v>
      </c>
      <c r="W38" s="23">
        <v>2.5070000000000001</v>
      </c>
      <c r="X38" s="26">
        <v>3.4009999999999998</v>
      </c>
      <c r="Y38" s="23">
        <v>4.6760000000000002</v>
      </c>
      <c r="Z38" s="23">
        <v>4.0979999999999999</v>
      </c>
      <c r="AA38" s="23">
        <v>5.1139999999999999</v>
      </c>
      <c r="AB38" s="22">
        <v>3.6459999999999999</v>
      </c>
      <c r="AC38" s="23">
        <v>3.1179999999999999</v>
      </c>
      <c r="AD38" s="23">
        <v>5.8940000000000001</v>
      </c>
      <c r="AE38" s="23">
        <v>4.7469999999999999</v>
      </c>
      <c r="AF38" s="23">
        <v>4.9850000000000003</v>
      </c>
      <c r="AG38" s="23">
        <v>3.827</v>
      </c>
      <c r="AH38" s="22">
        <v>5.5250000000000004</v>
      </c>
      <c r="AI38" s="83">
        <v>5.0880000000000001</v>
      </c>
      <c r="AJ38" s="82"/>
      <c r="AK38" s="14">
        <f t="shared" ref="AK38:AZ38" si="11">((C38*0.000062427)*(T38)*31536000)/2000</f>
        <v>15601.550676910701</v>
      </c>
      <c r="AL38" s="14">
        <f t="shared" si="11"/>
        <v>19957.52505636173</v>
      </c>
      <c r="AM38" s="14">
        <f t="shared" si="11"/>
        <v>13597.061877597744</v>
      </c>
      <c r="AN38" s="14">
        <f t="shared" si="11"/>
        <v>12175.941569111568</v>
      </c>
      <c r="AO38" s="14">
        <f t="shared" si="11"/>
        <v>14592.932617893624</v>
      </c>
      <c r="AP38" s="14">
        <f t="shared" si="11"/>
        <v>21531.971492515007</v>
      </c>
      <c r="AQ38" s="14">
        <f t="shared" si="11"/>
        <v>19185.047385346366</v>
      </c>
      <c r="AR38" s="14">
        <f t="shared" si="11"/>
        <v>24409.674264255696</v>
      </c>
      <c r="AS38" s="14">
        <f t="shared" si="11"/>
        <v>15446.781493703425</v>
      </c>
      <c r="AT38" s="14">
        <f t="shared" si="11"/>
        <v>16061.123508150386</v>
      </c>
      <c r="AU38" s="14">
        <f t="shared" si="11"/>
        <v>25469.694040361763</v>
      </c>
      <c r="AV38" s="14">
        <f t="shared" si="11"/>
        <v>20994.460865569654</v>
      </c>
      <c r="AW38" s="14">
        <f t="shared" si="11"/>
        <v>25221.874352234405</v>
      </c>
      <c r="AX38" s="14">
        <f t="shared" si="11"/>
        <v>14978.00303121427</v>
      </c>
      <c r="AY38" s="14">
        <f t="shared" si="11"/>
        <v>19034.847549900001</v>
      </c>
      <c r="AZ38" s="14">
        <f t="shared" si="11"/>
        <v>14649.474605126403</v>
      </c>
      <c r="BA38" s="78">
        <f>AVERAGE(AN38:AZ38)</f>
        <v>18750.140521183275</v>
      </c>
      <c r="BB38" s="91">
        <v>15986</v>
      </c>
      <c r="BC38" s="14">
        <v>11872</v>
      </c>
      <c r="BD38" s="14">
        <v>14765</v>
      </c>
      <c r="BE38" s="14">
        <v>14302</v>
      </c>
      <c r="BF38" s="90">
        <v>13190</v>
      </c>
      <c r="BG38" s="14">
        <v>13040</v>
      </c>
      <c r="BH38" s="14">
        <v>14980</v>
      </c>
      <c r="BI38" s="14">
        <v>14040</v>
      </c>
      <c r="BJ38" s="14">
        <v>14320</v>
      </c>
      <c r="BK38" s="14">
        <v>13860</v>
      </c>
      <c r="BL38" s="14">
        <v>12640</v>
      </c>
      <c r="BM38" s="14">
        <v>12320</v>
      </c>
      <c r="BN38" s="14">
        <v>15340</v>
      </c>
      <c r="BO38" s="14">
        <v>13960</v>
      </c>
      <c r="BP38" s="14">
        <v>11790</v>
      </c>
      <c r="BQ38" s="89">
        <v>10360</v>
      </c>
      <c r="BR38" s="8"/>
      <c r="BS38" s="8"/>
      <c r="BZ38" s="1"/>
      <c r="CA38" s="1"/>
      <c r="CB38" s="1"/>
      <c r="CC38" s="1"/>
    </row>
    <row r="39" spans="1:81" ht="15" customHeight="1" x14ac:dyDescent="0.4">
      <c r="A39" s="15"/>
      <c r="B39" s="88">
        <v>23</v>
      </c>
      <c r="C39" s="92"/>
      <c r="D39" s="15"/>
      <c r="E39" s="15"/>
      <c r="F39" s="15"/>
      <c r="G39" s="15"/>
      <c r="H39" s="15"/>
      <c r="I39" s="15"/>
      <c r="J39" s="15"/>
      <c r="K39" s="15"/>
      <c r="L39" s="15"/>
      <c r="M39" s="14"/>
      <c r="N39" s="14"/>
      <c r="O39" s="14"/>
      <c r="P39" s="14"/>
      <c r="Q39" s="14"/>
      <c r="R39" s="89"/>
      <c r="S39" s="85"/>
      <c r="T39" s="30"/>
      <c r="U39" s="23"/>
      <c r="V39" s="23"/>
      <c r="W39" s="23"/>
      <c r="X39" s="26"/>
      <c r="Y39" s="23"/>
      <c r="Z39" s="23"/>
      <c r="AA39" s="23"/>
      <c r="AB39" s="22"/>
      <c r="AC39" s="23"/>
      <c r="AD39" s="23"/>
      <c r="AE39" s="23"/>
      <c r="AF39" s="23"/>
      <c r="AG39" s="23"/>
      <c r="AH39" s="22"/>
      <c r="AI39" s="83"/>
      <c r="AJ39" s="82"/>
      <c r="AK39" s="22"/>
      <c r="AL39" s="22"/>
      <c r="AM39" s="14"/>
      <c r="AN39" s="14"/>
      <c r="AO39" s="14"/>
      <c r="AP39" s="14"/>
      <c r="AQ39" s="14"/>
      <c r="AR39" s="14"/>
      <c r="AS39" s="22"/>
      <c r="AT39" s="14"/>
      <c r="AU39" s="14"/>
      <c r="AV39" s="14"/>
      <c r="AW39" s="14"/>
      <c r="AX39" s="22"/>
      <c r="AY39" s="14"/>
      <c r="AZ39" s="14"/>
      <c r="BA39" s="78"/>
      <c r="BB39" s="91">
        <v>12907</v>
      </c>
      <c r="BC39" s="14"/>
      <c r="BD39" s="14">
        <v>12938</v>
      </c>
      <c r="BE39" s="14">
        <v>11643</v>
      </c>
      <c r="BF39" s="90">
        <v>10710</v>
      </c>
      <c r="BG39" s="14">
        <v>11070</v>
      </c>
      <c r="BH39" s="14">
        <v>13000</v>
      </c>
      <c r="BI39" s="14">
        <v>11600</v>
      </c>
      <c r="BJ39" s="14">
        <v>11960</v>
      </c>
      <c r="BK39" s="14">
        <v>11300</v>
      </c>
      <c r="BL39" s="14">
        <v>11070</v>
      </c>
      <c r="BM39" s="14">
        <v>10550</v>
      </c>
      <c r="BN39" s="14"/>
      <c r="BO39" s="14">
        <v>12510</v>
      </c>
      <c r="BP39" s="14">
        <v>10620</v>
      </c>
      <c r="BQ39" s="89"/>
      <c r="BR39" s="8"/>
      <c r="BS39" s="8"/>
      <c r="BU39" s="1">
        <v>8000</v>
      </c>
      <c r="BZ39" s="1"/>
      <c r="CA39" s="1"/>
      <c r="CB39" s="1"/>
      <c r="CC39" s="1"/>
    </row>
    <row r="40" spans="1:81" ht="15" customHeight="1" x14ac:dyDescent="0.4">
      <c r="A40" s="15" t="s">
        <v>40</v>
      </c>
      <c r="B40" s="88">
        <v>24</v>
      </c>
      <c r="C40" s="92"/>
      <c r="D40" s="15"/>
      <c r="E40" s="15"/>
      <c r="F40" s="15"/>
      <c r="G40" s="15"/>
      <c r="H40" s="15"/>
      <c r="I40" s="15"/>
      <c r="J40" s="15"/>
      <c r="K40" s="15"/>
      <c r="L40" s="15"/>
      <c r="M40" s="14"/>
      <c r="N40" s="14"/>
      <c r="O40" s="14"/>
      <c r="P40" s="14"/>
      <c r="Q40" s="14"/>
      <c r="R40" s="89"/>
      <c r="S40" s="85"/>
      <c r="T40" s="30"/>
      <c r="U40" s="23"/>
      <c r="V40" s="23"/>
      <c r="W40" s="23"/>
      <c r="X40" s="26"/>
      <c r="Y40" s="23"/>
      <c r="Z40" s="23"/>
      <c r="AA40" s="23"/>
      <c r="AB40" s="22"/>
      <c r="AC40" s="23"/>
      <c r="AD40" s="23"/>
      <c r="AE40" s="23"/>
      <c r="AF40" s="23"/>
      <c r="AG40" s="23"/>
      <c r="AH40" s="22"/>
      <c r="AI40" s="83"/>
      <c r="AJ40" s="82"/>
      <c r="AK40" s="22"/>
      <c r="AL40" s="22"/>
      <c r="AM40" s="14"/>
      <c r="AN40" s="14"/>
      <c r="AO40" s="14"/>
      <c r="AP40" s="14"/>
      <c r="AQ40" s="14"/>
      <c r="AR40" s="14"/>
      <c r="AS40" s="22"/>
      <c r="AT40" s="14"/>
      <c r="AU40" s="14"/>
      <c r="AV40" s="14"/>
      <c r="AW40" s="14"/>
      <c r="AX40" s="22"/>
      <c r="AY40" s="14"/>
      <c r="AZ40" s="14"/>
      <c r="BA40" s="78"/>
      <c r="BB40" s="91">
        <v>11831</v>
      </c>
      <c r="BC40" s="14"/>
      <c r="BD40" s="14">
        <v>11253</v>
      </c>
      <c r="BE40" s="14">
        <v>10704</v>
      </c>
      <c r="BF40" s="90">
        <v>9810</v>
      </c>
      <c r="BG40" s="14">
        <v>10170</v>
      </c>
      <c r="BH40" s="14">
        <v>10860</v>
      </c>
      <c r="BI40" s="14">
        <v>10780</v>
      </c>
      <c r="BJ40" s="14">
        <v>10720</v>
      </c>
      <c r="BK40" s="14">
        <v>10400</v>
      </c>
      <c r="BL40" s="14">
        <v>9920</v>
      </c>
      <c r="BM40" s="14">
        <v>9400</v>
      </c>
      <c r="BN40" s="14">
        <v>12020</v>
      </c>
      <c r="BO40" s="14">
        <v>10720</v>
      </c>
      <c r="BP40" s="14">
        <v>9950</v>
      </c>
      <c r="BQ40" s="89"/>
      <c r="BR40" s="8"/>
      <c r="BS40" s="8"/>
      <c r="BZ40" s="1"/>
      <c r="CA40" s="1"/>
      <c r="CB40" s="1"/>
      <c r="CC40" s="1"/>
    </row>
    <row r="41" spans="1:81" ht="15" customHeight="1" x14ac:dyDescent="0.4">
      <c r="A41" s="15"/>
      <c r="B41" s="88">
        <v>25</v>
      </c>
      <c r="C41" s="92"/>
      <c r="D41" s="15"/>
      <c r="E41" s="15"/>
      <c r="F41" s="15"/>
      <c r="G41" s="15"/>
      <c r="H41" s="15"/>
      <c r="I41" s="15"/>
      <c r="J41" s="15"/>
      <c r="K41" s="15"/>
      <c r="L41" s="15"/>
      <c r="M41" s="14"/>
      <c r="N41" s="14"/>
      <c r="O41" s="14"/>
      <c r="P41" s="14"/>
      <c r="Q41" s="14"/>
      <c r="R41" s="89">
        <v>2775</v>
      </c>
      <c r="S41" s="85"/>
      <c r="T41" s="30"/>
      <c r="U41" s="23"/>
      <c r="V41" s="23"/>
      <c r="W41" s="23"/>
      <c r="X41" s="26"/>
      <c r="Y41" s="23"/>
      <c r="Z41" s="23"/>
      <c r="AA41" s="23"/>
      <c r="AB41" s="22"/>
      <c r="AC41" s="23"/>
      <c r="AD41" s="23"/>
      <c r="AE41" s="23"/>
      <c r="AF41" s="23"/>
      <c r="AG41" s="23"/>
      <c r="AH41" s="22"/>
      <c r="AI41" s="83">
        <v>5.6210000000000004</v>
      </c>
      <c r="AJ41" s="82"/>
      <c r="AK41" s="22"/>
      <c r="AL41" s="22"/>
      <c r="AM41" s="14"/>
      <c r="AN41" s="14"/>
      <c r="AO41" s="14"/>
      <c r="AP41" s="14"/>
      <c r="AQ41" s="14"/>
      <c r="AR41" s="14"/>
      <c r="AS41" s="22"/>
      <c r="AT41" s="14"/>
      <c r="AU41" s="14"/>
      <c r="AV41" s="14"/>
      <c r="AW41" s="14"/>
      <c r="AX41" s="22"/>
      <c r="AY41" s="14"/>
      <c r="AZ41" s="14">
        <f>((R41*0.000062427)*(AI41)*31536000)/2000</f>
        <v>15354.145399685403</v>
      </c>
      <c r="BA41" s="78">
        <f>AVERAGE(AN41:AZ41)</f>
        <v>15354.145399685403</v>
      </c>
      <c r="BB41" s="91">
        <v>12000</v>
      </c>
      <c r="BC41" s="14"/>
      <c r="BD41" s="14">
        <v>11313</v>
      </c>
      <c r="BE41" s="14">
        <v>10898</v>
      </c>
      <c r="BF41" s="90">
        <v>9950</v>
      </c>
      <c r="BG41" s="14">
        <v>10230</v>
      </c>
      <c r="BH41" s="14">
        <v>10920</v>
      </c>
      <c r="BI41" s="14">
        <v>10830</v>
      </c>
      <c r="BJ41" s="14">
        <v>10430</v>
      </c>
      <c r="BK41" s="14">
        <v>10220</v>
      </c>
      <c r="BL41" s="14">
        <v>9900</v>
      </c>
      <c r="BM41" s="14">
        <v>9460</v>
      </c>
      <c r="BN41" s="14"/>
      <c r="BO41" s="14">
        <v>10560</v>
      </c>
      <c r="BP41" s="14">
        <v>9600</v>
      </c>
      <c r="BQ41" s="89">
        <v>9440</v>
      </c>
      <c r="BR41" s="8"/>
      <c r="BS41" s="8"/>
      <c r="BZ41" s="1"/>
      <c r="CA41" s="1"/>
      <c r="CB41" s="1"/>
      <c r="CC41" s="1"/>
    </row>
    <row r="42" spans="1:81" ht="15" customHeight="1" x14ac:dyDescent="0.4">
      <c r="A42" s="15" t="s">
        <v>40</v>
      </c>
      <c r="B42" s="88">
        <v>26</v>
      </c>
      <c r="C42" s="92">
        <v>5061</v>
      </c>
      <c r="D42" s="15">
        <v>3239</v>
      </c>
      <c r="E42" s="15">
        <v>3924</v>
      </c>
      <c r="F42" s="15">
        <v>3622</v>
      </c>
      <c r="G42" s="15">
        <v>3423</v>
      </c>
      <c r="H42" s="15">
        <v>3514</v>
      </c>
      <c r="I42" s="15">
        <v>3526</v>
      </c>
      <c r="J42" s="15">
        <v>3626</v>
      </c>
      <c r="K42" s="15">
        <v>3378</v>
      </c>
      <c r="L42" s="15">
        <v>3825</v>
      </c>
      <c r="M42" s="14">
        <v>3168</v>
      </c>
      <c r="N42" s="14">
        <v>3376</v>
      </c>
      <c r="O42" s="14"/>
      <c r="P42" s="14">
        <v>3090</v>
      </c>
      <c r="Q42" s="14">
        <v>2800</v>
      </c>
      <c r="R42" s="89"/>
      <c r="S42" s="85"/>
      <c r="T42" s="30">
        <v>4.8940000000000001</v>
      </c>
      <c r="U42" s="23">
        <v>7.9660000000000002</v>
      </c>
      <c r="V42" s="23">
        <v>5.2910000000000004</v>
      </c>
      <c r="W42" s="23">
        <v>3.8460000000000001</v>
      </c>
      <c r="X42" s="26">
        <v>5.3550000000000004</v>
      </c>
      <c r="Y42" s="23">
        <v>7.2469999999999999</v>
      </c>
      <c r="Z42" s="23">
        <v>5.6310000000000002</v>
      </c>
      <c r="AA42" s="23">
        <v>6.2489999999999997</v>
      </c>
      <c r="AB42" s="22">
        <v>6.444</v>
      </c>
      <c r="AC42" s="23">
        <v>5.3840000000000003</v>
      </c>
      <c r="AD42" s="23">
        <v>7.2290000000000001</v>
      </c>
      <c r="AE42" s="23">
        <v>6.8120000000000003</v>
      </c>
      <c r="AF42" s="23">
        <v>5.6879999999999997</v>
      </c>
      <c r="AG42" s="23">
        <v>6.3479999999999999</v>
      </c>
      <c r="AH42" s="22">
        <v>8.702</v>
      </c>
      <c r="AI42" s="83"/>
      <c r="AJ42" s="82"/>
      <c r="AK42" s="14">
        <f t="shared" ref="AK42:AV42" si="12">((C42*0.000062427)*(T42)*31536000)/2000</f>
        <v>24380.880089179827</v>
      </c>
      <c r="AL42" s="14">
        <f t="shared" si="12"/>
        <v>25398.047218706066</v>
      </c>
      <c r="AM42" s="14">
        <f t="shared" si="12"/>
        <v>20436.938424755426</v>
      </c>
      <c r="AN42" s="14">
        <f t="shared" si="12"/>
        <v>13712.189360454433</v>
      </c>
      <c r="AO42" s="14">
        <f t="shared" si="12"/>
        <v>18043.278414454442</v>
      </c>
      <c r="AP42" s="14">
        <f t="shared" si="12"/>
        <v>25067.388661520687</v>
      </c>
      <c r="AQ42" s="14">
        <f t="shared" si="12"/>
        <v>19544.155595480017</v>
      </c>
      <c r="AR42" s="14">
        <f t="shared" si="12"/>
        <v>22304.238512858064</v>
      </c>
      <c r="AS42" s="14">
        <f t="shared" si="12"/>
        <v>21427.142268226755</v>
      </c>
      <c r="AT42" s="14">
        <f t="shared" si="12"/>
        <v>20271.485118196804</v>
      </c>
      <c r="AU42" s="14">
        <f t="shared" si="12"/>
        <v>22543.039596033792</v>
      </c>
      <c r="AV42" s="14">
        <f t="shared" si="12"/>
        <v>22637.379598060033</v>
      </c>
      <c r="AW42" s="14"/>
      <c r="AX42" s="14">
        <f>((P42*0.000062427)*(AG42)*31536000)/2000</f>
        <v>19308.31937129952</v>
      </c>
      <c r="AY42" s="14">
        <f>((Q42*0.000062427)*(AH42)*31536000)/2000</f>
        <v>23984.252435001603</v>
      </c>
      <c r="AZ42" s="14"/>
      <c r="BA42" s="78">
        <f>AVERAGE(AN42:AZ42)</f>
        <v>20803.89717559874</v>
      </c>
      <c r="BB42" s="91">
        <v>11983</v>
      </c>
      <c r="BC42" s="14">
        <v>10033</v>
      </c>
      <c r="BD42" s="14">
        <v>11654</v>
      </c>
      <c r="BE42" s="14">
        <v>11140</v>
      </c>
      <c r="BF42" s="90">
        <v>10060</v>
      </c>
      <c r="BG42" s="14">
        <v>10460</v>
      </c>
      <c r="BH42" s="14">
        <v>11340</v>
      </c>
      <c r="BI42" s="14">
        <v>10820</v>
      </c>
      <c r="BJ42" s="14">
        <v>10780</v>
      </c>
      <c r="BK42" s="14">
        <v>10410</v>
      </c>
      <c r="BL42" s="14">
        <v>9820</v>
      </c>
      <c r="BM42" s="14">
        <v>9680</v>
      </c>
      <c r="BN42" s="14">
        <v>12090</v>
      </c>
      <c r="BO42" s="14">
        <v>10740</v>
      </c>
      <c r="BP42" s="14">
        <v>9420</v>
      </c>
      <c r="BQ42" s="89"/>
      <c r="BR42" s="8"/>
      <c r="BS42" s="8"/>
      <c r="BZ42" s="1"/>
      <c r="CA42" s="1"/>
      <c r="CB42" s="1"/>
      <c r="CC42" s="1"/>
    </row>
    <row r="43" spans="1:81" ht="15" customHeight="1" x14ac:dyDescent="0.4">
      <c r="A43" s="15"/>
      <c r="B43" s="88">
        <v>27</v>
      </c>
      <c r="C43" s="92"/>
      <c r="D43" s="15"/>
      <c r="E43" s="15"/>
      <c r="F43" s="15"/>
      <c r="G43" s="15"/>
      <c r="H43" s="15"/>
      <c r="I43" s="15"/>
      <c r="J43" s="15"/>
      <c r="K43" s="15"/>
      <c r="L43" s="15"/>
      <c r="M43" s="14"/>
      <c r="N43" s="14"/>
      <c r="O43" s="14"/>
      <c r="P43" s="14"/>
      <c r="Q43" s="14"/>
      <c r="R43" s="89">
        <v>2850</v>
      </c>
      <c r="S43" s="85"/>
      <c r="T43" s="30"/>
      <c r="U43" s="23"/>
      <c r="V43" s="23"/>
      <c r="W43" s="23"/>
      <c r="X43" s="26"/>
      <c r="Y43" s="23"/>
      <c r="Z43" s="23"/>
      <c r="AA43" s="23"/>
      <c r="AB43" s="22"/>
      <c r="AC43" s="23"/>
      <c r="AD43" s="23"/>
      <c r="AE43" s="23"/>
      <c r="AF43" s="23"/>
      <c r="AG43" s="23"/>
      <c r="AH43" s="22"/>
      <c r="AI43" s="83">
        <v>6.0609999999999999</v>
      </c>
      <c r="AJ43" s="82"/>
      <c r="AK43" s="22"/>
      <c r="AL43" s="22"/>
      <c r="AM43" s="14"/>
      <c r="AN43" s="14"/>
      <c r="AO43" s="14"/>
      <c r="AP43" s="14"/>
      <c r="AQ43" s="14"/>
      <c r="AR43" s="14"/>
      <c r="AS43" s="22"/>
      <c r="AT43" s="14"/>
      <c r="AU43" s="14"/>
      <c r="AV43" s="14"/>
      <c r="AW43" s="14"/>
      <c r="AX43" s="22"/>
      <c r="AY43" s="14"/>
      <c r="AZ43" s="14">
        <f>((R43*0.000062427)*(AI43)*31536000)/2000</f>
        <v>17003.495868123602</v>
      </c>
      <c r="BA43" s="78">
        <f>AVERAGE(AN43:AZ43)</f>
        <v>17003.495868123602</v>
      </c>
      <c r="BB43" s="105">
        <v>11681</v>
      </c>
      <c r="BC43" s="14"/>
      <c r="BD43" s="14">
        <v>11048</v>
      </c>
      <c r="BE43" s="14">
        <v>10787</v>
      </c>
      <c r="BF43" s="90">
        <v>9910</v>
      </c>
      <c r="BG43" s="14">
        <v>10250</v>
      </c>
      <c r="BH43" s="14">
        <v>11300</v>
      </c>
      <c r="BI43" s="14">
        <v>10780</v>
      </c>
      <c r="BJ43" s="14">
        <v>10520</v>
      </c>
      <c r="BK43" s="14">
        <v>10220</v>
      </c>
      <c r="BL43" s="14">
        <v>9610</v>
      </c>
      <c r="BM43" s="14">
        <v>9660</v>
      </c>
      <c r="BN43" s="14"/>
      <c r="BO43" s="14">
        <v>10480</v>
      </c>
      <c r="BP43" s="14">
        <v>9410</v>
      </c>
      <c r="BQ43" s="89">
        <v>10100</v>
      </c>
      <c r="BR43" s="8"/>
      <c r="BS43" s="8"/>
      <c r="BZ43" s="1"/>
      <c r="CA43" s="1"/>
      <c r="CB43" s="1"/>
      <c r="CC43" s="1"/>
    </row>
    <row r="44" spans="1:81" ht="15" customHeight="1" x14ac:dyDescent="0.4">
      <c r="A44" s="15" t="s">
        <v>40</v>
      </c>
      <c r="B44" s="88">
        <v>28</v>
      </c>
      <c r="C44" s="92"/>
      <c r="D44" s="15"/>
      <c r="E44" s="15"/>
      <c r="F44" s="15"/>
      <c r="G44" s="15"/>
      <c r="H44" s="15"/>
      <c r="I44" s="15"/>
      <c r="J44" s="15"/>
      <c r="K44" s="15"/>
      <c r="L44" s="15"/>
      <c r="M44" s="14"/>
      <c r="N44" s="14"/>
      <c r="O44" s="14"/>
      <c r="P44" s="14"/>
      <c r="Q44" s="14"/>
      <c r="R44" s="89"/>
      <c r="S44" s="85"/>
      <c r="T44" s="30"/>
      <c r="U44" s="23"/>
      <c r="V44" s="23"/>
      <c r="W44" s="23"/>
      <c r="X44" s="26"/>
      <c r="Y44" s="23"/>
      <c r="Z44" s="23"/>
      <c r="AA44" s="23"/>
      <c r="AB44" s="22"/>
      <c r="AC44" s="23"/>
      <c r="AD44" s="23"/>
      <c r="AE44" s="23"/>
      <c r="AF44" s="23"/>
      <c r="AG44" s="23"/>
      <c r="AH44" s="22"/>
      <c r="AI44" s="83"/>
      <c r="AJ44" s="82"/>
      <c r="AK44" s="22"/>
      <c r="AL44" s="22"/>
      <c r="AM44" s="14"/>
      <c r="AN44" s="14"/>
      <c r="AO44" s="14"/>
      <c r="AP44" s="14"/>
      <c r="AQ44" s="14"/>
      <c r="AR44" s="14"/>
      <c r="AS44" s="22"/>
      <c r="AT44" s="14"/>
      <c r="AU44" s="14"/>
      <c r="AV44" s="14"/>
      <c r="AW44" s="14"/>
      <c r="AX44" s="22"/>
      <c r="AY44" s="14"/>
      <c r="AZ44" s="14"/>
      <c r="BA44" s="78"/>
      <c r="BB44" s="105">
        <v>11515</v>
      </c>
      <c r="BC44" s="14"/>
      <c r="BD44" s="14">
        <v>11147</v>
      </c>
      <c r="BE44" s="14">
        <v>10912</v>
      </c>
      <c r="BF44" s="90">
        <v>9950</v>
      </c>
      <c r="BG44" s="14">
        <v>10090</v>
      </c>
      <c r="BH44" s="14">
        <v>11260</v>
      </c>
      <c r="BI44" s="14">
        <v>10550</v>
      </c>
      <c r="BJ44" s="14">
        <v>10470</v>
      </c>
      <c r="BK44" s="14">
        <v>10200</v>
      </c>
      <c r="BL44" s="14">
        <v>9620</v>
      </c>
      <c r="BM44" s="14">
        <v>9660</v>
      </c>
      <c r="BN44" s="14">
        <v>11840</v>
      </c>
      <c r="BO44" s="14">
        <v>10270</v>
      </c>
      <c r="BP44" s="14">
        <v>9380</v>
      </c>
      <c r="BQ44" s="89"/>
      <c r="BR44" s="8"/>
      <c r="BS44" s="8"/>
      <c r="BZ44" s="1"/>
      <c r="CA44" s="1"/>
      <c r="CB44" s="1"/>
      <c r="CC44" s="1"/>
    </row>
    <row r="45" spans="1:81" ht="15" customHeight="1" x14ac:dyDescent="0.4">
      <c r="A45" s="15"/>
      <c r="B45" s="88">
        <v>29</v>
      </c>
      <c r="C45" s="92"/>
      <c r="D45" s="15"/>
      <c r="E45" s="15"/>
      <c r="F45" s="15"/>
      <c r="G45" s="15"/>
      <c r="H45" s="15"/>
      <c r="I45" s="15"/>
      <c r="J45" s="15"/>
      <c r="K45" s="15"/>
      <c r="L45" s="15"/>
      <c r="M45" s="14"/>
      <c r="N45" s="14"/>
      <c r="O45" s="14"/>
      <c r="P45" s="14"/>
      <c r="Q45" s="14"/>
      <c r="R45" s="89"/>
      <c r="S45" s="85"/>
      <c r="T45" s="30"/>
      <c r="U45" s="23"/>
      <c r="V45" s="23"/>
      <c r="W45" s="23"/>
      <c r="X45" s="26"/>
      <c r="Y45" s="23"/>
      <c r="Z45" s="23"/>
      <c r="AA45" s="23"/>
      <c r="AB45" s="22"/>
      <c r="AC45" s="23"/>
      <c r="AD45" s="23"/>
      <c r="AE45" s="23"/>
      <c r="AF45" s="23"/>
      <c r="AG45" s="23"/>
      <c r="AH45" s="22"/>
      <c r="AI45" s="83"/>
      <c r="AJ45" s="82"/>
      <c r="AK45" s="22"/>
      <c r="AL45" s="22"/>
      <c r="AM45" s="14"/>
      <c r="AN45" s="14"/>
      <c r="AO45" s="14"/>
      <c r="AP45" s="14"/>
      <c r="AQ45" s="14"/>
      <c r="AR45" s="14"/>
      <c r="AS45" s="22"/>
      <c r="AT45" s="14"/>
      <c r="AU45" s="14"/>
      <c r="AV45" s="14"/>
      <c r="AW45" s="14"/>
      <c r="AX45" s="22"/>
      <c r="AY45" s="14"/>
      <c r="AZ45" s="14"/>
      <c r="BA45" s="78"/>
      <c r="BB45" s="91">
        <v>11469</v>
      </c>
      <c r="BC45" s="14"/>
      <c r="BD45" s="14">
        <v>11071</v>
      </c>
      <c r="BE45" s="14">
        <v>10935</v>
      </c>
      <c r="BF45" s="90">
        <v>9910</v>
      </c>
      <c r="BG45" s="14">
        <v>10240</v>
      </c>
      <c r="BH45" s="14">
        <v>11210</v>
      </c>
      <c r="BI45" s="14">
        <v>10650</v>
      </c>
      <c r="BJ45" s="14">
        <v>11040</v>
      </c>
      <c r="BK45" s="14">
        <v>10160</v>
      </c>
      <c r="BL45" s="14">
        <v>9440</v>
      </c>
      <c r="BM45" s="14">
        <v>9460</v>
      </c>
      <c r="BN45" s="14"/>
      <c r="BO45" s="14">
        <v>10390</v>
      </c>
      <c r="BP45" s="14">
        <v>9300</v>
      </c>
      <c r="BQ45" s="89"/>
      <c r="BR45" s="8"/>
      <c r="BS45" s="8"/>
      <c r="BZ45" s="1"/>
      <c r="CA45" s="1"/>
      <c r="CB45" s="1"/>
      <c r="CC45" s="1"/>
    </row>
    <row r="46" spans="1:81" ht="15" customHeight="1" x14ac:dyDescent="0.4">
      <c r="A46" s="15" t="s">
        <v>40</v>
      </c>
      <c r="B46" s="88">
        <v>30</v>
      </c>
      <c r="C46" s="92">
        <v>4539</v>
      </c>
      <c r="D46" s="15">
        <v>3088</v>
      </c>
      <c r="E46" s="15">
        <v>3487</v>
      </c>
      <c r="F46" s="15">
        <v>3385</v>
      </c>
      <c r="G46" s="15">
        <v>3124</v>
      </c>
      <c r="H46" s="15">
        <v>3493</v>
      </c>
      <c r="I46" s="15">
        <v>3417</v>
      </c>
      <c r="J46" s="15">
        <v>3562</v>
      </c>
      <c r="K46" s="15">
        <v>3503</v>
      </c>
      <c r="L46" s="15">
        <v>3593</v>
      </c>
      <c r="M46" s="14">
        <v>3146</v>
      </c>
      <c r="N46" s="14">
        <v>3431</v>
      </c>
      <c r="O46" s="14">
        <v>3910</v>
      </c>
      <c r="P46" s="14">
        <v>2984</v>
      </c>
      <c r="Q46" s="14">
        <v>2700</v>
      </c>
      <c r="R46" s="89">
        <v>2700</v>
      </c>
      <c r="S46" s="85"/>
      <c r="T46" s="30">
        <v>5.7329999999999997</v>
      </c>
      <c r="U46" s="23">
        <v>9.6809999999999992</v>
      </c>
      <c r="V46" s="23">
        <v>7.3550000000000004</v>
      </c>
      <c r="W46" s="23">
        <v>6.1239999999999997</v>
      </c>
      <c r="X46" s="26">
        <v>5.3289999999999997</v>
      </c>
      <c r="Y46" s="23">
        <v>8.2460000000000004</v>
      </c>
      <c r="Z46" s="23">
        <v>6.1050000000000004</v>
      </c>
      <c r="AA46" s="23">
        <v>7.5709999999999997</v>
      </c>
      <c r="AB46" s="22">
        <v>6.1849999999999996</v>
      </c>
      <c r="AC46" s="23">
        <v>5.6630000000000003</v>
      </c>
      <c r="AD46" s="23">
        <v>8.3640000000000008</v>
      </c>
      <c r="AE46" s="23">
        <v>7.8259999999999996</v>
      </c>
      <c r="AF46" s="23">
        <v>6.7640000000000002</v>
      </c>
      <c r="AG46" s="23">
        <v>6.4870000000000001</v>
      </c>
      <c r="AH46" s="22">
        <v>7.01</v>
      </c>
      <c r="AI46" s="83">
        <v>5.8479999999999999</v>
      </c>
      <c r="AJ46" s="82"/>
      <c r="AK46" s="14">
        <f t="shared" ref="AK46:AZ46" si="13">((C46*0.000062427)*(T46)*31536000)/2000</f>
        <v>25614.813650949429</v>
      </c>
      <c r="AL46" s="14">
        <f t="shared" si="13"/>
        <v>29427.040568596603</v>
      </c>
      <c r="AM46" s="14">
        <f t="shared" si="13"/>
        <v>25245.483961464364</v>
      </c>
      <c r="AN46" s="14">
        <f t="shared" si="13"/>
        <v>20405.297512556641</v>
      </c>
      <c r="AO46" s="14">
        <f t="shared" si="13"/>
        <v>16387.240279345056</v>
      </c>
      <c r="AP46" s="14">
        <f t="shared" si="13"/>
        <v>28352.476052612212</v>
      </c>
      <c r="AQ46" s="14">
        <f t="shared" si="13"/>
        <v>20534.291518874765</v>
      </c>
      <c r="AR46" s="14">
        <f t="shared" si="13"/>
        <v>26545.825639852275</v>
      </c>
      <c r="AS46" s="14">
        <f t="shared" si="13"/>
        <v>21326.958186567481</v>
      </c>
      <c r="AT46" s="14">
        <f t="shared" si="13"/>
        <v>20028.704312272828</v>
      </c>
      <c r="AU46" s="14">
        <f t="shared" si="13"/>
        <v>25901.315299214788</v>
      </c>
      <c r="AV46" s="14">
        <f t="shared" si="13"/>
        <v>26430.759186629621</v>
      </c>
      <c r="AW46" s="14">
        <f t="shared" si="13"/>
        <v>26033.312554136643</v>
      </c>
      <c r="AX46" s="14">
        <f t="shared" si="13"/>
        <v>19054.247098730692</v>
      </c>
      <c r="AY46" s="14">
        <f t="shared" si="13"/>
        <v>18630.772311672001</v>
      </c>
      <c r="AZ46" s="14">
        <f t="shared" si="13"/>
        <v>15542.4759598656</v>
      </c>
      <c r="BA46" s="78">
        <f>AVERAGE(AN46:AZ46)</f>
        <v>21936.436608640819</v>
      </c>
      <c r="BB46" s="105">
        <v>11333</v>
      </c>
      <c r="BC46" s="14">
        <v>9573</v>
      </c>
      <c r="BD46" s="14">
        <v>10790</v>
      </c>
      <c r="BE46" s="14">
        <v>10824</v>
      </c>
      <c r="BF46" s="90">
        <v>9620</v>
      </c>
      <c r="BG46" s="14">
        <v>9980</v>
      </c>
      <c r="BH46" s="14">
        <v>10640</v>
      </c>
      <c r="BI46" s="14">
        <v>10410</v>
      </c>
      <c r="BJ46" s="14">
        <v>10920</v>
      </c>
      <c r="BK46" s="14">
        <v>10010</v>
      </c>
      <c r="BL46" s="14">
        <v>9550</v>
      </c>
      <c r="BM46" s="14">
        <v>9560</v>
      </c>
      <c r="BN46" s="14">
        <v>11300</v>
      </c>
      <c r="BO46" s="14">
        <v>10280</v>
      </c>
      <c r="BP46" s="14">
        <v>9200</v>
      </c>
      <c r="BQ46" s="89">
        <v>9580</v>
      </c>
      <c r="BR46" s="8"/>
      <c r="BS46" s="8"/>
      <c r="BZ46" s="1"/>
      <c r="CA46" s="1"/>
      <c r="CB46" s="1"/>
      <c r="CC46" s="1"/>
    </row>
    <row r="47" spans="1:81" ht="15" customHeight="1" x14ac:dyDescent="0.4">
      <c r="A47" s="15"/>
      <c r="B47" s="88">
        <v>31</v>
      </c>
      <c r="C47" s="92"/>
      <c r="D47" s="15"/>
      <c r="E47" s="15"/>
      <c r="F47" s="15"/>
      <c r="G47" s="15"/>
      <c r="H47" s="15"/>
      <c r="I47" s="15"/>
      <c r="J47" s="15"/>
      <c r="K47" s="15"/>
      <c r="L47" s="15"/>
      <c r="M47" s="14"/>
      <c r="N47" s="14"/>
      <c r="O47" s="14"/>
      <c r="P47" s="14"/>
      <c r="Q47" s="14"/>
      <c r="R47" s="89"/>
      <c r="S47" s="85"/>
      <c r="T47" s="30"/>
      <c r="U47" s="23"/>
      <c r="V47" s="23"/>
      <c r="W47" s="23"/>
      <c r="X47" s="26"/>
      <c r="Y47" s="23"/>
      <c r="Z47" s="23"/>
      <c r="AA47" s="23"/>
      <c r="AB47" s="22"/>
      <c r="AC47" s="23"/>
      <c r="AD47" s="23"/>
      <c r="AE47" s="23"/>
      <c r="AF47" s="23"/>
      <c r="AG47" s="23"/>
      <c r="AH47" s="22"/>
      <c r="AI47" s="83"/>
      <c r="AJ47" s="82"/>
      <c r="AK47" s="22"/>
      <c r="AL47" s="22"/>
      <c r="AM47" s="14"/>
      <c r="AN47" s="14"/>
      <c r="AO47" s="14"/>
      <c r="AP47" s="14"/>
      <c r="AQ47" s="14"/>
      <c r="AR47" s="14"/>
      <c r="AS47" s="22"/>
      <c r="AT47" s="14"/>
      <c r="AU47" s="14"/>
      <c r="AV47" s="14"/>
      <c r="AW47" s="14"/>
      <c r="AX47" s="22"/>
      <c r="AY47" s="14"/>
      <c r="AZ47" s="14"/>
      <c r="BA47" s="78"/>
      <c r="BB47" s="91">
        <v>11213</v>
      </c>
      <c r="BC47" s="14"/>
      <c r="BD47" s="14">
        <v>10790</v>
      </c>
      <c r="BE47" s="14">
        <v>10665</v>
      </c>
      <c r="BF47" s="90">
        <v>9410</v>
      </c>
      <c r="BG47" s="14">
        <v>9960</v>
      </c>
      <c r="BH47" s="14">
        <v>10210</v>
      </c>
      <c r="BI47" s="14">
        <v>10380</v>
      </c>
      <c r="BJ47" s="14">
        <v>10760</v>
      </c>
      <c r="BK47" s="14">
        <v>10130</v>
      </c>
      <c r="BL47" s="14">
        <v>9410</v>
      </c>
      <c r="BM47" s="14">
        <v>9460</v>
      </c>
      <c r="BN47" s="14"/>
      <c r="BO47" s="14">
        <v>10110</v>
      </c>
      <c r="BP47" s="14">
        <v>9100</v>
      </c>
      <c r="BQ47" s="89"/>
      <c r="BR47" s="8"/>
      <c r="BS47" s="8"/>
      <c r="BZ47" s="1"/>
      <c r="CA47" s="1"/>
      <c r="CB47" s="1"/>
      <c r="CC47" s="1"/>
    </row>
    <row r="48" spans="1:81" ht="15" customHeight="1" x14ac:dyDescent="0.4">
      <c r="A48" s="15" t="s">
        <v>40</v>
      </c>
      <c r="B48" s="88">
        <v>32</v>
      </c>
      <c r="C48" s="92"/>
      <c r="D48" s="15"/>
      <c r="E48" s="15"/>
      <c r="F48" s="15"/>
      <c r="G48" s="15"/>
      <c r="H48" s="15"/>
      <c r="I48" s="15"/>
      <c r="J48" s="15"/>
      <c r="K48" s="15"/>
      <c r="L48" s="15"/>
      <c r="M48" s="14"/>
      <c r="N48" s="14"/>
      <c r="O48" s="14"/>
      <c r="P48" s="14"/>
      <c r="Q48" s="14"/>
      <c r="R48" s="89">
        <v>2625</v>
      </c>
      <c r="S48" s="85"/>
      <c r="T48" s="30"/>
      <c r="U48" s="23"/>
      <c r="V48" s="23"/>
      <c r="W48" s="23"/>
      <c r="X48" s="26"/>
      <c r="Y48" s="23"/>
      <c r="Z48" s="23"/>
      <c r="AA48" s="23"/>
      <c r="AB48" s="22"/>
      <c r="AC48" s="23"/>
      <c r="AD48" s="23"/>
      <c r="AE48" s="23"/>
      <c r="AF48" s="23"/>
      <c r="AG48" s="23"/>
      <c r="AH48" s="22"/>
      <c r="AI48" s="83">
        <v>6.319</v>
      </c>
      <c r="AJ48" s="82"/>
      <c r="AK48" s="22"/>
      <c r="AL48" s="22"/>
      <c r="AM48" s="14"/>
      <c r="AN48" s="14"/>
      <c r="AO48" s="14"/>
      <c r="AP48" s="14"/>
      <c r="AQ48" s="14"/>
      <c r="AR48" s="14"/>
      <c r="AS48" s="22"/>
      <c r="AT48" s="14"/>
      <c r="AU48" s="14"/>
      <c r="AV48" s="14"/>
      <c r="AW48" s="14"/>
      <c r="AX48" s="22"/>
      <c r="AY48" s="14"/>
      <c r="AZ48" s="14">
        <f>((R48*0.000062427)*(AI48)*31536000)/2000</f>
        <v>16327.764932283</v>
      </c>
      <c r="BA48" s="78">
        <f>AVERAGE(AN48:AZ48)</f>
        <v>16327.764932283</v>
      </c>
      <c r="BB48" s="91">
        <v>11135</v>
      </c>
      <c r="BC48" s="14"/>
      <c r="BD48" s="14">
        <v>10663</v>
      </c>
      <c r="BE48" s="14">
        <v>10502</v>
      </c>
      <c r="BF48" s="90">
        <v>9480</v>
      </c>
      <c r="BG48" s="14">
        <v>9880</v>
      </c>
      <c r="BH48" s="14">
        <v>10400</v>
      </c>
      <c r="BI48" s="14">
        <v>10130</v>
      </c>
      <c r="BJ48" s="14">
        <v>10600</v>
      </c>
      <c r="BK48" s="14">
        <v>10080</v>
      </c>
      <c r="BL48" s="14">
        <v>9210</v>
      </c>
      <c r="BM48" s="14">
        <v>9450</v>
      </c>
      <c r="BN48" s="14">
        <v>11200</v>
      </c>
      <c r="BO48" s="14">
        <v>9800</v>
      </c>
      <c r="BP48" s="14">
        <v>9100</v>
      </c>
      <c r="BQ48" s="89">
        <v>9360</v>
      </c>
      <c r="BR48" s="8"/>
      <c r="BS48" s="8"/>
      <c r="BZ48" s="1"/>
      <c r="CA48" s="1"/>
      <c r="CB48" s="1"/>
      <c r="CC48" s="1"/>
    </row>
    <row r="49" spans="1:87" ht="15" customHeight="1" x14ac:dyDescent="0.4">
      <c r="A49" s="15"/>
      <c r="B49" s="88">
        <v>33</v>
      </c>
      <c r="C49" s="92"/>
      <c r="D49" s="15"/>
      <c r="E49" s="15"/>
      <c r="F49" s="15"/>
      <c r="G49" s="15"/>
      <c r="H49" s="15"/>
      <c r="I49" s="15"/>
      <c r="J49" s="15"/>
      <c r="K49" s="15"/>
      <c r="L49" s="15"/>
      <c r="M49" s="14"/>
      <c r="N49" s="14"/>
      <c r="O49" s="14"/>
      <c r="P49" s="14"/>
      <c r="Q49" s="14"/>
      <c r="R49" s="89"/>
      <c r="S49" s="85"/>
      <c r="T49" s="30"/>
      <c r="U49" s="23"/>
      <c r="V49" s="23"/>
      <c r="W49" s="23"/>
      <c r="X49" s="26"/>
      <c r="Y49" s="23"/>
      <c r="Z49" s="23"/>
      <c r="AA49" s="23"/>
      <c r="AB49" s="22"/>
      <c r="AC49" s="23"/>
      <c r="AD49" s="23"/>
      <c r="AE49" s="23"/>
      <c r="AF49" s="23"/>
      <c r="AG49" s="23"/>
      <c r="AH49" s="22"/>
      <c r="AI49" s="83"/>
      <c r="AJ49" s="82"/>
      <c r="AK49" s="22"/>
      <c r="AL49" s="22"/>
      <c r="AM49" s="14"/>
      <c r="AN49" s="14"/>
      <c r="AO49" s="14"/>
      <c r="AP49" s="14"/>
      <c r="AQ49" s="14"/>
      <c r="AR49" s="14"/>
      <c r="AS49" s="22"/>
      <c r="AT49" s="14"/>
      <c r="AU49" s="14"/>
      <c r="AV49" s="14"/>
      <c r="AW49" s="14"/>
      <c r="AX49" s="22"/>
      <c r="AY49" s="14"/>
      <c r="AZ49" s="14"/>
      <c r="BA49" s="78"/>
      <c r="BB49" s="91">
        <v>11138</v>
      </c>
      <c r="BC49" s="14"/>
      <c r="BD49" s="14">
        <v>10720</v>
      </c>
      <c r="BE49" s="14">
        <v>10507</v>
      </c>
      <c r="BF49" s="90">
        <v>9520</v>
      </c>
      <c r="BG49" s="14">
        <v>9850</v>
      </c>
      <c r="BH49" s="14">
        <v>10300</v>
      </c>
      <c r="BI49" s="14">
        <v>10220</v>
      </c>
      <c r="BJ49" s="14">
        <v>10620</v>
      </c>
      <c r="BK49" s="14">
        <v>9970</v>
      </c>
      <c r="BL49" s="14">
        <v>9280</v>
      </c>
      <c r="BM49" s="14">
        <v>9480</v>
      </c>
      <c r="BN49" s="14"/>
      <c r="BO49" s="14">
        <v>9930</v>
      </c>
      <c r="BP49" s="14">
        <v>9030</v>
      </c>
      <c r="BQ49" s="89"/>
      <c r="BR49" s="8"/>
      <c r="BS49" s="8"/>
      <c r="BV49" s="1">
        <v>30</v>
      </c>
      <c r="BZ49" s="1"/>
      <c r="CA49" s="1"/>
      <c r="CB49" s="1"/>
      <c r="CC49" s="1"/>
      <c r="CH49">
        <v>35000</v>
      </c>
    </row>
    <row r="50" spans="1:87" ht="15" customHeight="1" x14ac:dyDescent="0.4">
      <c r="A50" s="15" t="s">
        <v>40</v>
      </c>
      <c r="B50" s="88">
        <v>34</v>
      </c>
      <c r="C50" s="92">
        <v>4483</v>
      </c>
      <c r="D50" s="15">
        <v>2896</v>
      </c>
      <c r="E50" s="15">
        <v>3275</v>
      </c>
      <c r="F50" s="15">
        <v>3087</v>
      </c>
      <c r="G50" s="15">
        <v>2985</v>
      </c>
      <c r="H50" s="15">
        <v>3258</v>
      </c>
      <c r="I50" s="15">
        <v>3116</v>
      </c>
      <c r="J50" s="15"/>
      <c r="K50" s="15">
        <v>2989</v>
      </c>
      <c r="L50" s="15">
        <v>3804</v>
      </c>
      <c r="M50" s="14">
        <v>2814</v>
      </c>
      <c r="N50" s="14">
        <v>3259</v>
      </c>
      <c r="O50" s="14">
        <v>3650</v>
      </c>
      <c r="P50" s="14">
        <v>2808</v>
      </c>
      <c r="Q50" s="14">
        <v>2600</v>
      </c>
      <c r="R50" s="89"/>
      <c r="S50" s="85"/>
      <c r="T50" s="30">
        <v>7.0030000000000001</v>
      </c>
      <c r="U50" s="23">
        <v>9.0190000000000001</v>
      </c>
      <c r="V50" s="23">
        <v>6.593</v>
      </c>
      <c r="W50" s="23">
        <v>5.391</v>
      </c>
      <c r="X50" s="26">
        <v>6.2030000000000003</v>
      </c>
      <c r="Y50" s="23">
        <v>8.6059999999999999</v>
      </c>
      <c r="Z50" s="23">
        <v>6.9710000000000001</v>
      </c>
      <c r="AA50" s="23">
        <v>6.6790000000000003</v>
      </c>
      <c r="AB50" s="22">
        <v>5.75</v>
      </c>
      <c r="AC50" s="23">
        <v>5.9039999999999999</v>
      </c>
      <c r="AD50" s="23">
        <v>9.9740000000000002</v>
      </c>
      <c r="AE50" s="23">
        <v>9.2279999999999998</v>
      </c>
      <c r="AF50" s="23">
        <v>7.806</v>
      </c>
      <c r="AG50" s="23">
        <v>8.7620000000000005</v>
      </c>
      <c r="AH50" s="22">
        <v>8.5009999999999994</v>
      </c>
      <c r="AI50" s="83"/>
      <c r="AJ50" s="82"/>
      <c r="AK50" s="14">
        <f t="shared" ref="AK50:AQ50" si="14">((C50*0.000062427)*(T50)*31536000)/2000</f>
        <v>30903.092469456267</v>
      </c>
      <c r="AL50" s="14">
        <f t="shared" si="14"/>
        <v>25710.23348375846</v>
      </c>
      <c r="AM50" s="14">
        <f t="shared" si="14"/>
        <v>21254.136052282203</v>
      </c>
      <c r="AN50" s="14">
        <f t="shared" si="14"/>
        <v>16381.551726843913</v>
      </c>
      <c r="AO50" s="14">
        <f t="shared" si="14"/>
        <v>18226.160603273878</v>
      </c>
      <c r="AP50" s="14">
        <f t="shared" si="14"/>
        <v>27599.51802099773</v>
      </c>
      <c r="AQ50" s="14">
        <f t="shared" si="14"/>
        <v>21381.669284779298</v>
      </c>
      <c r="AR50" s="14"/>
      <c r="AS50" s="14">
        <f t="shared" ref="AS50:AY50" si="15">((K50*0.000062427)*(AB50)*31536000)/2000</f>
        <v>16917.759075798</v>
      </c>
      <c r="AT50" s="14">
        <f t="shared" si="15"/>
        <v>22107.311633419777</v>
      </c>
      <c r="AU50" s="14">
        <f t="shared" si="15"/>
        <v>27627.560153486498</v>
      </c>
      <c r="AV50" s="14">
        <f t="shared" si="15"/>
        <v>29603.361087408673</v>
      </c>
      <c r="AW50" s="14">
        <f t="shared" si="15"/>
        <v>28045.971449618402</v>
      </c>
      <c r="AX50" s="14">
        <f t="shared" si="15"/>
        <v>24218.621979267456</v>
      </c>
      <c r="AY50" s="14">
        <f t="shared" si="15"/>
        <v>21756.6707928336</v>
      </c>
      <c r="AZ50" s="14"/>
      <c r="BA50" s="78">
        <f>AVERAGE(AN50:AZ50)</f>
        <v>23078.74143706611</v>
      </c>
      <c r="BB50" s="91">
        <v>10973</v>
      </c>
      <c r="BC50" s="14">
        <v>9163</v>
      </c>
      <c r="BD50" s="14">
        <v>10527</v>
      </c>
      <c r="BE50" s="14">
        <v>10369</v>
      </c>
      <c r="BF50" s="90">
        <v>9550</v>
      </c>
      <c r="BG50" s="14">
        <v>9760</v>
      </c>
      <c r="BH50" s="14">
        <v>10360</v>
      </c>
      <c r="BI50" s="14">
        <v>9950</v>
      </c>
      <c r="BJ50" s="14">
        <v>10300</v>
      </c>
      <c r="BK50" s="14">
        <v>9720</v>
      </c>
      <c r="BL50" s="14">
        <v>8900</v>
      </c>
      <c r="BM50" s="14">
        <v>9430</v>
      </c>
      <c r="BN50" s="14">
        <v>10700</v>
      </c>
      <c r="BO50" s="14">
        <v>9750</v>
      </c>
      <c r="BP50" s="14">
        <v>8550</v>
      </c>
      <c r="BQ50" s="89"/>
      <c r="BR50" s="8"/>
      <c r="BS50" s="8"/>
      <c r="BZ50" s="1"/>
      <c r="CA50" s="1"/>
      <c r="CB50" s="1"/>
      <c r="CC50" s="1"/>
    </row>
    <row r="51" spans="1:87" ht="15" customHeight="1" x14ac:dyDescent="0.4">
      <c r="A51" s="15"/>
      <c r="B51" s="88">
        <v>35</v>
      </c>
      <c r="C51" s="92"/>
      <c r="D51" s="15"/>
      <c r="E51" s="15"/>
      <c r="F51" s="15"/>
      <c r="G51" s="15"/>
      <c r="H51" s="15"/>
      <c r="I51" s="15"/>
      <c r="J51" s="15"/>
      <c r="K51" s="15"/>
      <c r="L51" s="15"/>
      <c r="M51" s="14"/>
      <c r="N51" s="14"/>
      <c r="O51" s="14"/>
      <c r="P51" s="14"/>
      <c r="Q51" s="14"/>
      <c r="R51" s="89">
        <v>2650</v>
      </c>
      <c r="S51" s="85"/>
      <c r="T51" s="30"/>
      <c r="U51" s="23"/>
      <c r="V51" s="23"/>
      <c r="W51" s="23"/>
      <c r="X51" s="26"/>
      <c r="Y51" s="23"/>
      <c r="Z51" s="23"/>
      <c r="AA51" s="23"/>
      <c r="AB51" s="22"/>
      <c r="AC51" s="23"/>
      <c r="AD51" s="23"/>
      <c r="AE51" s="23"/>
      <c r="AF51" s="23"/>
      <c r="AG51" s="23"/>
      <c r="AH51" s="22"/>
      <c r="AI51" s="83">
        <v>6.133</v>
      </c>
      <c r="AJ51" s="82"/>
      <c r="AK51" s="22"/>
      <c r="AL51" s="22"/>
      <c r="AM51" s="14"/>
      <c r="AN51" s="14"/>
      <c r="AO51" s="14"/>
      <c r="AP51" s="14"/>
      <c r="AQ51" s="14"/>
      <c r="AR51" s="14"/>
      <c r="AS51" s="22"/>
      <c r="AT51" s="14"/>
      <c r="AU51" s="14"/>
      <c r="AV51" s="14"/>
      <c r="AW51" s="14"/>
      <c r="AX51" s="22"/>
      <c r="AY51" s="14"/>
      <c r="AZ51" s="14">
        <f>((R51*0.000062427)*(AI51)*31536000)/2000</f>
        <v>15998.081864893202</v>
      </c>
      <c r="BA51" s="78">
        <f>AVERAGE(AN51:AZ51)</f>
        <v>15998.081864893202</v>
      </c>
      <c r="BB51" s="91">
        <v>10912</v>
      </c>
      <c r="BC51" s="14"/>
      <c r="BD51" s="14">
        <v>10487</v>
      </c>
      <c r="BE51" s="14">
        <v>10297</v>
      </c>
      <c r="BF51" s="90">
        <v>9460</v>
      </c>
      <c r="BG51" s="14">
        <v>9760</v>
      </c>
      <c r="BH51" s="14">
        <v>10400</v>
      </c>
      <c r="BI51" s="14">
        <v>10330</v>
      </c>
      <c r="BJ51" s="14">
        <v>10630</v>
      </c>
      <c r="BK51" s="14">
        <v>9760</v>
      </c>
      <c r="BL51" s="14">
        <v>9160</v>
      </c>
      <c r="BM51" s="14">
        <v>9380</v>
      </c>
      <c r="BN51" s="14"/>
      <c r="BO51" s="14">
        <v>9730</v>
      </c>
      <c r="BP51" s="14">
        <v>8820</v>
      </c>
      <c r="BQ51" s="89">
        <v>9290</v>
      </c>
      <c r="BR51" s="8"/>
      <c r="BS51" s="8"/>
      <c r="BZ51" s="1"/>
      <c r="CA51" s="1"/>
      <c r="CB51" s="1"/>
      <c r="CC51" s="1"/>
    </row>
    <row r="52" spans="1:87" ht="15" customHeight="1" x14ac:dyDescent="0.4">
      <c r="A52" s="15" t="s">
        <v>40</v>
      </c>
      <c r="B52" s="88">
        <v>36</v>
      </c>
      <c r="C52" s="92"/>
      <c r="D52" s="15"/>
      <c r="E52" s="15"/>
      <c r="F52" s="15"/>
      <c r="G52" s="15"/>
      <c r="H52" s="15"/>
      <c r="I52" s="15"/>
      <c r="J52" s="15"/>
      <c r="K52" s="15"/>
      <c r="L52" s="15"/>
      <c r="M52" s="14"/>
      <c r="N52" s="14"/>
      <c r="O52" s="14"/>
      <c r="P52" s="14"/>
      <c r="Q52" s="14"/>
      <c r="R52" s="89"/>
      <c r="S52" s="85"/>
      <c r="T52" s="30"/>
      <c r="U52" s="23"/>
      <c r="V52" s="23"/>
      <c r="W52" s="23"/>
      <c r="X52" s="26"/>
      <c r="Y52" s="23"/>
      <c r="Z52" s="23"/>
      <c r="AA52" s="23"/>
      <c r="AB52" s="22"/>
      <c r="AC52" s="23"/>
      <c r="AD52" s="23"/>
      <c r="AE52" s="23"/>
      <c r="AF52" s="23"/>
      <c r="AG52" s="23"/>
      <c r="AH52" s="22"/>
      <c r="AI52" s="83"/>
      <c r="AJ52" s="82"/>
      <c r="AK52" s="22"/>
      <c r="AL52" s="22"/>
      <c r="AM52" s="14"/>
      <c r="AN52" s="14"/>
      <c r="AO52" s="14"/>
      <c r="AP52" s="14"/>
      <c r="AQ52" s="14"/>
      <c r="AR52" s="14"/>
      <c r="AS52" s="22"/>
      <c r="AT52" s="14"/>
      <c r="AU52" s="14"/>
      <c r="AV52" s="14"/>
      <c r="AW52" s="14"/>
      <c r="AX52" s="22"/>
      <c r="AY52" s="14"/>
      <c r="AZ52" s="14"/>
      <c r="BA52" s="78"/>
      <c r="BB52" s="91">
        <v>10912</v>
      </c>
      <c r="BC52" s="14"/>
      <c r="BD52" s="14">
        <v>10468</v>
      </c>
      <c r="BE52" s="14">
        <v>10265</v>
      </c>
      <c r="BF52" s="90">
        <v>9700</v>
      </c>
      <c r="BG52" s="14">
        <v>9750</v>
      </c>
      <c r="BH52" s="14">
        <v>10460</v>
      </c>
      <c r="BI52" s="14">
        <v>10280</v>
      </c>
      <c r="BJ52" s="14">
        <v>10630</v>
      </c>
      <c r="BK52" s="14">
        <v>9720</v>
      </c>
      <c r="BL52" s="14">
        <v>8910</v>
      </c>
      <c r="BM52" s="14">
        <v>9590</v>
      </c>
      <c r="BN52" s="14">
        <v>10830</v>
      </c>
      <c r="BO52" s="14">
        <v>9760</v>
      </c>
      <c r="BP52" s="14">
        <v>8810</v>
      </c>
      <c r="BQ52" s="89"/>
      <c r="BR52" s="8"/>
      <c r="BS52" s="8"/>
      <c r="BZ52" s="1"/>
      <c r="CA52" s="1"/>
      <c r="CB52" s="1"/>
      <c r="CC52" s="1"/>
    </row>
    <row r="53" spans="1:87" ht="15" customHeight="1" x14ac:dyDescent="0.4">
      <c r="A53" s="15"/>
      <c r="B53" s="88">
        <v>37</v>
      </c>
      <c r="C53" s="92"/>
      <c r="D53" s="15"/>
      <c r="E53" s="15"/>
      <c r="F53" s="15"/>
      <c r="G53" s="15"/>
      <c r="H53" s="15"/>
      <c r="I53" s="15"/>
      <c r="J53" s="15"/>
      <c r="K53" s="15"/>
      <c r="L53" s="15"/>
      <c r="M53" s="14"/>
      <c r="N53" s="14"/>
      <c r="O53" s="14"/>
      <c r="P53" s="14"/>
      <c r="Q53" s="14"/>
      <c r="R53" s="89">
        <v>2550</v>
      </c>
      <c r="S53" s="85"/>
      <c r="T53" s="30"/>
      <c r="U53" s="23"/>
      <c r="V53" s="23"/>
      <c r="W53" s="23"/>
      <c r="X53" s="26"/>
      <c r="Y53" s="23"/>
      <c r="Z53" s="23"/>
      <c r="AA53" s="23"/>
      <c r="AB53" s="22"/>
      <c r="AC53" s="23"/>
      <c r="AD53" s="23"/>
      <c r="AE53" s="23"/>
      <c r="AF53" s="23"/>
      <c r="AG53" s="23"/>
      <c r="AH53" s="22"/>
      <c r="AI53" s="83">
        <v>4.5380000000000003</v>
      </c>
      <c r="AJ53" s="82"/>
      <c r="AK53" s="22"/>
      <c r="AL53" s="22"/>
      <c r="AM53" s="14"/>
      <c r="AN53" s="14"/>
      <c r="AO53" s="14"/>
      <c r="AP53" s="14"/>
      <c r="AQ53" s="14"/>
      <c r="AR53" s="14"/>
      <c r="AS53" s="22"/>
      <c r="AT53" s="14"/>
      <c r="AU53" s="14"/>
      <c r="AV53" s="14"/>
      <c r="AW53" s="14"/>
      <c r="AX53" s="22"/>
      <c r="AY53" s="14"/>
      <c r="AZ53" s="14">
        <f>((R53*0.000062427)*(AI53)*31536000)/2000</f>
        <v>11390.787452498402</v>
      </c>
      <c r="BA53" s="78">
        <f>AVERAGE(AN53:AZ53)</f>
        <v>11390.787452498402</v>
      </c>
      <c r="BB53" s="91">
        <v>10833</v>
      </c>
      <c r="BC53" s="14"/>
      <c r="BD53" s="14">
        <v>10483</v>
      </c>
      <c r="BE53" s="14">
        <v>10303</v>
      </c>
      <c r="BF53" s="90">
        <v>9620</v>
      </c>
      <c r="BG53" s="14">
        <v>9800</v>
      </c>
      <c r="BH53" s="14">
        <v>10450</v>
      </c>
      <c r="BI53" s="14">
        <v>9820</v>
      </c>
      <c r="BJ53" s="14">
        <v>10460</v>
      </c>
      <c r="BK53" s="14">
        <v>8510</v>
      </c>
      <c r="BL53" s="14">
        <v>9000</v>
      </c>
      <c r="BM53" s="14">
        <v>9410</v>
      </c>
      <c r="BN53" s="14"/>
      <c r="BO53" s="14">
        <v>9850</v>
      </c>
      <c r="BP53" s="14">
        <v>8790</v>
      </c>
      <c r="BQ53" s="89">
        <v>9270</v>
      </c>
      <c r="BR53" s="8"/>
      <c r="BS53" s="8"/>
      <c r="BZ53" s="1"/>
      <c r="CA53" s="1"/>
      <c r="CB53" s="1"/>
      <c r="CC53" s="1"/>
    </row>
    <row r="54" spans="1:87" ht="15" customHeight="1" x14ac:dyDescent="0.4">
      <c r="A54" s="15" t="s">
        <v>40</v>
      </c>
      <c r="B54" s="88">
        <v>38</v>
      </c>
      <c r="C54" s="92">
        <v>4557</v>
      </c>
      <c r="D54" s="15">
        <v>2825</v>
      </c>
      <c r="E54" s="15">
        <v>3343</v>
      </c>
      <c r="F54" s="15">
        <v>3218</v>
      </c>
      <c r="G54" s="15">
        <v>3096</v>
      </c>
      <c r="H54" s="15">
        <v>3188</v>
      </c>
      <c r="I54" s="15">
        <v>3143</v>
      </c>
      <c r="J54" s="15">
        <v>3314</v>
      </c>
      <c r="K54" s="15">
        <v>3007</v>
      </c>
      <c r="L54" s="15">
        <v>3662</v>
      </c>
      <c r="M54" s="14">
        <v>3146</v>
      </c>
      <c r="N54" s="14">
        <v>3157</v>
      </c>
      <c r="O54" s="14">
        <v>3650</v>
      </c>
      <c r="P54" s="14">
        <v>2828</v>
      </c>
      <c r="Q54" s="14">
        <v>2550</v>
      </c>
      <c r="R54" s="89"/>
      <c r="S54" s="85"/>
      <c r="T54" s="30">
        <v>6.0430000000000001</v>
      </c>
      <c r="U54" s="23">
        <v>10.791</v>
      </c>
      <c r="V54" s="23">
        <v>7.915</v>
      </c>
      <c r="W54" s="23">
        <v>6.048</v>
      </c>
      <c r="X54" s="26">
        <v>6.3609999999999998</v>
      </c>
      <c r="Y54" s="23">
        <v>9.423</v>
      </c>
      <c r="Z54" s="23">
        <v>7.5869999999999997</v>
      </c>
      <c r="AA54" s="23">
        <v>7.9390000000000001</v>
      </c>
      <c r="AB54" s="22">
        <v>6.0839999999999996</v>
      </c>
      <c r="AC54" s="23">
        <v>5.8730000000000002</v>
      </c>
      <c r="AD54" s="23">
        <v>10.102</v>
      </c>
      <c r="AE54" s="23">
        <v>8.84</v>
      </c>
      <c r="AF54" s="23">
        <v>6.6349999999999998</v>
      </c>
      <c r="AG54" s="23">
        <v>7.0030000000000001</v>
      </c>
      <c r="AH54" s="22">
        <v>8.5359999999999996</v>
      </c>
      <c r="AI54" s="83"/>
      <c r="AJ54" s="82"/>
      <c r="AK54" s="14">
        <f t="shared" ref="AK54:AY54" si="16">((C54*0.000062427)*(T54)*31536000)/2000</f>
        <v>27106.952766470138</v>
      </c>
      <c r="AL54" s="14">
        <f t="shared" si="16"/>
        <v>30007.458965662205</v>
      </c>
      <c r="AM54" s="14">
        <f t="shared" si="16"/>
        <v>26045.720272474922</v>
      </c>
      <c r="AN54" s="14">
        <f t="shared" si="16"/>
        <v>19157.855730338306</v>
      </c>
      <c r="AO54" s="14">
        <f t="shared" si="16"/>
        <v>19385.429329550017</v>
      </c>
      <c r="AP54" s="14">
        <f t="shared" si="16"/>
        <v>29570.357836282466</v>
      </c>
      <c r="AQ54" s="14">
        <f t="shared" si="16"/>
        <v>23472.726651268775</v>
      </c>
      <c r="AR54" s="14">
        <f t="shared" si="16"/>
        <v>25898.068916423857</v>
      </c>
      <c r="AS54" s="14">
        <f t="shared" si="16"/>
        <v>18008.25823235837</v>
      </c>
      <c r="AT54" s="14">
        <f t="shared" si="16"/>
        <v>21170.319724730736</v>
      </c>
      <c r="AU54" s="14">
        <f t="shared" si="16"/>
        <v>31283.487225330915</v>
      </c>
      <c r="AV54" s="14">
        <f t="shared" si="16"/>
        <v>27471.091984015682</v>
      </c>
      <c r="AW54" s="14">
        <f t="shared" si="16"/>
        <v>23838.716444813999</v>
      </c>
      <c r="AX54" s="14">
        <f t="shared" si="16"/>
        <v>19494.522753429028</v>
      </c>
      <c r="AY54" s="14">
        <f t="shared" si="16"/>
        <v>21426.126420124801</v>
      </c>
      <c r="AZ54" s="14"/>
      <c r="BA54" s="78">
        <f>AVERAGE(AN54:AZ54)</f>
        <v>23348.080104055582</v>
      </c>
      <c r="BB54" s="91">
        <v>10859</v>
      </c>
      <c r="BC54" s="14">
        <v>9030</v>
      </c>
      <c r="BD54" s="14">
        <v>10589</v>
      </c>
      <c r="BE54" s="14">
        <v>10407</v>
      </c>
      <c r="BF54" s="90">
        <v>9670</v>
      </c>
      <c r="BG54" s="14">
        <v>9870</v>
      </c>
      <c r="BH54" s="14">
        <v>10340</v>
      </c>
      <c r="BI54" s="14">
        <v>10040</v>
      </c>
      <c r="BJ54" s="14">
        <v>10730</v>
      </c>
      <c r="BK54" s="14">
        <v>9670</v>
      </c>
      <c r="BL54" s="14">
        <v>8950</v>
      </c>
      <c r="BM54" s="14">
        <v>9480</v>
      </c>
      <c r="BN54" s="14">
        <v>10750</v>
      </c>
      <c r="BO54" s="14">
        <v>9810</v>
      </c>
      <c r="BP54" s="14">
        <v>8810</v>
      </c>
      <c r="BQ54" s="89"/>
      <c r="BR54" s="8"/>
      <c r="BS54" s="8"/>
      <c r="BZ54" s="1"/>
      <c r="CA54" s="1"/>
      <c r="CB54" s="1"/>
      <c r="CC54" s="1"/>
    </row>
    <row r="55" spans="1:87" ht="15" customHeight="1" x14ac:dyDescent="0.4">
      <c r="A55" s="15"/>
      <c r="B55" s="88">
        <v>39</v>
      </c>
      <c r="C55" s="92"/>
      <c r="D55" s="15"/>
      <c r="E55" s="15"/>
      <c r="F55" s="15"/>
      <c r="G55" s="15"/>
      <c r="H55" s="15"/>
      <c r="I55" s="15"/>
      <c r="J55" s="15"/>
      <c r="K55" s="15"/>
      <c r="L55" s="15"/>
      <c r="M55" s="14"/>
      <c r="N55" s="14"/>
      <c r="O55" s="14"/>
      <c r="P55" s="14"/>
      <c r="Q55" s="14"/>
      <c r="R55" s="89"/>
      <c r="S55" s="85"/>
      <c r="T55" s="30"/>
      <c r="U55" s="23"/>
      <c r="V55" s="23"/>
      <c r="W55" s="23"/>
      <c r="X55" s="26"/>
      <c r="Y55" s="23"/>
      <c r="Z55" s="23"/>
      <c r="AA55" s="23"/>
      <c r="AB55" s="22"/>
      <c r="AC55" s="23"/>
      <c r="AD55" s="23"/>
      <c r="AE55" s="23"/>
      <c r="AF55" s="23"/>
      <c r="AG55" s="23"/>
      <c r="AH55" s="22"/>
      <c r="AI55" s="83"/>
      <c r="AJ55" s="82"/>
      <c r="AK55" s="22"/>
      <c r="AL55" s="22"/>
      <c r="AM55" s="14"/>
      <c r="AN55" s="14"/>
      <c r="AO55" s="14"/>
      <c r="AP55" s="14"/>
      <c r="AQ55" s="14"/>
      <c r="AR55" s="14"/>
      <c r="AS55" s="22"/>
      <c r="AT55" s="14"/>
      <c r="AU55" s="14"/>
      <c r="AV55" s="14"/>
      <c r="AW55" s="14"/>
      <c r="AX55" s="22"/>
      <c r="AY55" s="14"/>
      <c r="AZ55" s="14"/>
      <c r="BA55" s="78"/>
      <c r="BB55" s="91"/>
      <c r="BC55" s="14"/>
      <c r="BD55" s="14">
        <v>10514</v>
      </c>
      <c r="BE55" s="14">
        <v>10354</v>
      </c>
      <c r="BF55" s="90">
        <v>9720</v>
      </c>
      <c r="BG55" s="14">
        <v>9760</v>
      </c>
      <c r="BH55" s="14">
        <v>10250</v>
      </c>
      <c r="BI55" s="14">
        <v>10070</v>
      </c>
      <c r="BJ55" s="14">
        <v>10850</v>
      </c>
      <c r="BK55" s="14">
        <v>9720</v>
      </c>
      <c r="BL55" s="14">
        <v>8930</v>
      </c>
      <c r="BM55" s="14">
        <v>9420</v>
      </c>
      <c r="BN55" s="14"/>
      <c r="BO55" s="14">
        <v>9870</v>
      </c>
      <c r="BP55" s="14">
        <v>8840</v>
      </c>
      <c r="BQ55" s="89"/>
      <c r="BR55" s="8"/>
      <c r="BS55" s="8"/>
      <c r="BW55" s="1">
        <v>30</v>
      </c>
      <c r="BZ55" s="1"/>
      <c r="CA55" s="1"/>
      <c r="CB55" s="1"/>
      <c r="CC55" s="1"/>
      <c r="CI55">
        <v>35000</v>
      </c>
    </row>
    <row r="56" spans="1:87" ht="15" customHeight="1" x14ac:dyDescent="0.4">
      <c r="A56" s="15" t="s">
        <v>40</v>
      </c>
      <c r="B56" s="88">
        <v>40</v>
      </c>
      <c r="C56" s="92"/>
      <c r="D56" s="15"/>
      <c r="E56" s="15"/>
      <c r="F56" s="15"/>
      <c r="G56" s="15"/>
      <c r="H56" s="15"/>
      <c r="I56" s="15"/>
      <c r="J56" s="15"/>
      <c r="K56" s="15"/>
      <c r="L56" s="15"/>
      <c r="M56" s="14"/>
      <c r="N56" s="14"/>
      <c r="O56" s="14"/>
      <c r="P56" s="14"/>
      <c r="Q56" s="14"/>
      <c r="R56" s="89">
        <v>2525</v>
      </c>
      <c r="S56" s="85"/>
      <c r="T56" s="30"/>
      <c r="U56" s="23"/>
      <c r="V56" s="23"/>
      <c r="W56" s="23"/>
      <c r="X56" s="26"/>
      <c r="Y56" s="23"/>
      <c r="Z56" s="23"/>
      <c r="AA56" s="23"/>
      <c r="AB56" s="22"/>
      <c r="AC56" s="23"/>
      <c r="AD56" s="23"/>
      <c r="AE56" s="23"/>
      <c r="AF56" s="23"/>
      <c r="AG56" s="23"/>
      <c r="AH56" s="22"/>
      <c r="AI56" s="83">
        <v>6.2350000000000003</v>
      </c>
      <c r="AJ56" s="82"/>
      <c r="AK56" s="22"/>
      <c r="AL56" s="22"/>
      <c r="AM56" s="14"/>
      <c r="AN56" s="14"/>
      <c r="AO56" s="14"/>
      <c r="AP56" s="14"/>
      <c r="AQ56" s="14"/>
      <c r="AR56" s="14"/>
      <c r="AS56" s="22"/>
      <c r="AT56" s="14"/>
      <c r="AU56" s="14"/>
      <c r="AV56" s="14"/>
      <c r="AW56" s="14"/>
      <c r="AX56" s="22"/>
      <c r="AY56" s="14"/>
      <c r="AZ56" s="14">
        <f>((R56*0.000062427)*(AI56)*31536000)/2000</f>
        <v>15496.974430299002</v>
      </c>
      <c r="BA56" s="78">
        <f>AVERAGE(AN56:AZ56)</f>
        <v>15496.974430299002</v>
      </c>
      <c r="BB56" s="91"/>
      <c r="BC56" s="14"/>
      <c r="BD56" s="14">
        <v>12380</v>
      </c>
      <c r="BE56" s="14">
        <v>10273</v>
      </c>
      <c r="BF56" s="90">
        <v>9800</v>
      </c>
      <c r="BG56" s="14">
        <v>9860</v>
      </c>
      <c r="BH56" s="14">
        <v>10300</v>
      </c>
      <c r="BI56" s="14">
        <v>9890</v>
      </c>
      <c r="BJ56" s="14">
        <v>10940</v>
      </c>
      <c r="BK56" s="14">
        <v>8680</v>
      </c>
      <c r="BL56" s="14">
        <v>9020</v>
      </c>
      <c r="BM56" s="14">
        <v>9460</v>
      </c>
      <c r="BN56" s="14">
        <v>10760</v>
      </c>
      <c r="BO56" s="14">
        <v>9300</v>
      </c>
      <c r="BP56" s="14">
        <v>8710</v>
      </c>
      <c r="BQ56" s="89">
        <v>9050</v>
      </c>
      <c r="BR56" s="8"/>
      <c r="BS56" s="8"/>
      <c r="BZ56" s="1"/>
      <c r="CA56" s="1"/>
      <c r="CB56" s="1"/>
      <c r="CC56" s="1"/>
    </row>
    <row r="57" spans="1:87" ht="15" customHeight="1" x14ac:dyDescent="0.4">
      <c r="A57" s="15"/>
      <c r="B57" s="88">
        <v>41</v>
      </c>
      <c r="C57" s="92"/>
      <c r="D57" s="15"/>
      <c r="E57" s="15"/>
      <c r="F57" s="15"/>
      <c r="G57" s="15"/>
      <c r="H57" s="15"/>
      <c r="I57" s="15"/>
      <c r="J57" s="15"/>
      <c r="K57" s="15"/>
      <c r="L57" s="15"/>
      <c r="M57" s="14"/>
      <c r="N57" s="14"/>
      <c r="O57" s="14"/>
      <c r="P57" s="14"/>
      <c r="Q57" s="14"/>
      <c r="R57" s="89"/>
      <c r="S57" s="85"/>
      <c r="T57" s="30"/>
      <c r="U57" s="23"/>
      <c r="V57" s="23"/>
      <c r="W57" s="23"/>
      <c r="X57" s="26"/>
      <c r="Y57" s="23"/>
      <c r="Z57" s="23"/>
      <c r="AA57" s="23"/>
      <c r="AB57" s="22"/>
      <c r="AC57" s="23"/>
      <c r="AD57" s="23"/>
      <c r="AE57" s="23"/>
      <c r="AF57" s="23"/>
      <c r="AG57" s="23"/>
      <c r="AH57" s="22"/>
      <c r="AI57" s="83"/>
      <c r="AJ57" s="82"/>
      <c r="AK57" s="22"/>
      <c r="AL57" s="22"/>
      <c r="AM57" s="14"/>
      <c r="AN57" s="14"/>
      <c r="AO57" s="14"/>
      <c r="AP57" s="14"/>
      <c r="AQ57" s="14"/>
      <c r="AR57" s="14"/>
      <c r="AS57" s="22"/>
      <c r="AT57" s="14"/>
      <c r="AU57" s="14"/>
      <c r="AV57" s="14"/>
      <c r="AW57" s="14"/>
      <c r="AX57" s="22"/>
      <c r="AY57" s="14"/>
      <c r="AZ57" s="14"/>
      <c r="BA57" s="78"/>
      <c r="BB57" s="91">
        <v>10637</v>
      </c>
      <c r="BC57" s="14"/>
      <c r="BD57" s="14"/>
      <c r="BE57" s="14">
        <v>10148</v>
      </c>
      <c r="BF57" s="90">
        <v>9790</v>
      </c>
      <c r="BG57" s="14">
        <v>9340</v>
      </c>
      <c r="BH57" s="14">
        <v>10220</v>
      </c>
      <c r="BI57" s="14">
        <v>10060</v>
      </c>
      <c r="BJ57" s="14">
        <v>10860</v>
      </c>
      <c r="BK57" s="14">
        <v>9650</v>
      </c>
      <c r="BL57" s="14">
        <v>9060</v>
      </c>
      <c r="BM57" s="14">
        <v>9500</v>
      </c>
      <c r="BN57" s="14"/>
      <c r="BO57" s="14">
        <v>9270</v>
      </c>
      <c r="BP57" s="14">
        <v>8640</v>
      </c>
      <c r="BQ57" s="89"/>
      <c r="BR57" s="8"/>
      <c r="BS57" s="8"/>
      <c r="BZ57" s="1"/>
      <c r="CA57" s="1"/>
      <c r="CB57" s="1"/>
      <c r="CC57" s="1"/>
    </row>
    <row r="58" spans="1:87" ht="15" customHeight="1" x14ac:dyDescent="0.4">
      <c r="A58" s="15" t="s">
        <v>40</v>
      </c>
      <c r="B58" s="88">
        <v>42</v>
      </c>
      <c r="C58" s="92">
        <v>4330</v>
      </c>
      <c r="D58" s="15">
        <v>2888</v>
      </c>
      <c r="E58" s="15">
        <v>4004</v>
      </c>
      <c r="F58" s="15">
        <v>3332</v>
      </c>
      <c r="G58" s="15">
        <v>3040</v>
      </c>
      <c r="H58" s="15">
        <v>3525</v>
      </c>
      <c r="I58" s="15">
        <v>3111</v>
      </c>
      <c r="J58" s="15">
        <v>3288</v>
      </c>
      <c r="K58" s="15">
        <v>3148</v>
      </c>
      <c r="L58" s="15">
        <v>3680</v>
      </c>
      <c r="M58" s="14"/>
      <c r="N58" s="14">
        <v>3357</v>
      </c>
      <c r="O58" s="14">
        <v>3530</v>
      </c>
      <c r="P58" s="14">
        <v>2750</v>
      </c>
      <c r="Q58" s="14">
        <v>2500</v>
      </c>
      <c r="R58" s="89">
        <v>2475</v>
      </c>
      <c r="S58" s="85"/>
      <c r="T58" s="30">
        <v>5.7910000000000004</v>
      </c>
      <c r="U58" s="23">
        <v>9.4079999999999995</v>
      </c>
      <c r="V58" s="23">
        <v>11.08</v>
      </c>
      <c r="W58" s="23">
        <v>5.3230000000000004</v>
      </c>
      <c r="X58" s="26">
        <v>5.7060000000000004</v>
      </c>
      <c r="Y58" s="23">
        <v>7.0629999999999997</v>
      </c>
      <c r="Z58" s="23">
        <v>7.3979999999999997</v>
      </c>
      <c r="AA58" s="23">
        <v>6.5330000000000004</v>
      </c>
      <c r="AB58" s="22">
        <v>5.89</v>
      </c>
      <c r="AC58" s="23">
        <v>5.641</v>
      </c>
      <c r="AD58" s="23">
        <v>8.3759999999999994</v>
      </c>
      <c r="AE58" s="23">
        <v>7.8369999999999997</v>
      </c>
      <c r="AF58" s="23">
        <v>7.4</v>
      </c>
      <c r="AG58" s="23">
        <v>7.0339999999999998</v>
      </c>
      <c r="AH58" s="22">
        <v>11.384</v>
      </c>
      <c r="AI58" s="83">
        <v>6.2569999999999997</v>
      </c>
      <c r="AJ58" s="82"/>
      <c r="AK58" s="14">
        <f t="shared" ref="AK58:AT58" si="17">((C58*0.000062427)*(T58)*31536000)/2000</f>
        <v>24682.579100668085</v>
      </c>
      <c r="AL58" s="14">
        <f t="shared" si="17"/>
        <v>26745.059833196545</v>
      </c>
      <c r="AM58" s="14">
        <f t="shared" si="17"/>
        <v>43669.971188363525</v>
      </c>
      <c r="AN58" s="14">
        <f t="shared" si="17"/>
        <v>17458.645035244899</v>
      </c>
      <c r="AO58" s="14">
        <f t="shared" si="17"/>
        <v>17074.75288760064</v>
      </c>
      <c r="AP58" s="14">
        <f t="shared" si="17"/>
        <v>24507.409285762202</v>
      </c>
      <c r="AQ58" s="14">
        <f t="shared" si="17"/>
        <v>22654.965976150608</v>
      </c>
      <c r="AR58" s="14">
        <f t="shared" si="17"/>
        <v>21144.311257143749</v>
      </c>
      <c r="AS58" s="14">
        <f t="shared" si="17"/>
        <v>18251.522353609922</v>
      </c>
      <c r="AT58" s="14">
        <f t="shared" si="17"/>
        <v>20433.981440551681</v>
      </c>
      <c r="AU58" s="14"/>
      <c r="AV58" s="14">
        <f>((N58*0.000062427)*(AE58)*31536000)/2000</f>
        <v>25897.048146577225</v>
      </c>
      <c r="AW58" s="14">
        <f>((O58*0.000062427)*(AF58)*31536000)/2000</f>
        <v>25713.162906191999</v>
      </c>
      <c r="AX58" s="14">
        <f>((P58*0.000062427)*(AG58)*31536000)/2000</f>
        <v>19040.753643516</v>
      </c>
      <c r="AY58" s="14">
        <f>((Q58*0.000062427)*(AH58)*31536000)/2000</f>
        <v>28014.57071856</v>
      </c>
      <c r="AZ58" s="14">
        <f>((R58*0.000062427)*(AI58)*31536000)/2000</f>
        <v>15243.7014490662</v>
      </c>
      <c r="BA58" s="78">
        <f>AVERAGE(AN58:AZ58)</f>
        <v>21286.235424997929</v>
      </c>
      <c r="BB58" s="91">
        <v>10660</v>
      </c>
      <c r="BC58" s="14">
        <v>9150</v>
      </c>
      <c r="BD58" s="14">
        <v>12599</v>
      </c>
      <c r="BE58" s="14">
        <v>10133</v>
      </c>
      <c r="BF58" s="90">
        <v>9680</v>
      </c>
      <c r="BG58" s="14">
        <v>9880</v>
      </c>
      <c r="BH58" s="14">
        <v>10080</v>
      </c>
      <c r="BI58" s="14">
        <v>10150</v>
      </c>
      <c r="BJ58" s="14">
        <v>10890</v>
      </c>
      <c r="BK58" s="14">
        <v>8600</v>
      </c>
      <c r="BL58" s="14">
        <v>9250</v>
      </c>
      <c r="BM58" s="14">
        <v>9500</v>
      </c>
      <c r="BN58" s="14">
        <v>10540</v>
      </c>
      <c r="BO58" s="14">
        <v>9370</v>
      </c>
      <c r="BP58" s="14">
        <v>8540</v>
      </c>
      <c r="BQ58" s="89">
        <v>9100</v>
      </c>
      <c r="BR58" s="8"/>
      <c r="BS58" s="8"/>
      <c r="BZ58" s="1"/>
      <c r="CA58" s="1"/>
      <c r="CB58" s="1"/>
      <c r="CC58" s="1"/>
    </row>
    <row r="59" spans="1:87" ht="15" customHeight="1" x14ac:dyDescent="0.4">
      <c r="A59" s="15"/>
      <c r="B59" s="88">
        <v>43</v>
      </c>
      <c r="C59" s="92"/>
      <c r="D59" s="15"/>
      <c r="E59" s="15"/>
      <c r="F59" s="15"/>
      <c r="G59" s="15"/>
      <c r="H59" s="15"/>
      <c r="I59" s="15"/>
      <c r="J59" s="15"/>
      <c r="K59" s="15"/>
      <c r="L59" s="15"/>
      <c r="M59" s="14"/>
      <c r="N59" s="14"/>
      <c r="O59" s="14"/>
      <c r="P59" s="14"/>
      <c r="Q59" s="14"/>
      <c r="R59" s="89"/>
      <c r="S59" s="85"/>
      <c r="T59" s="30"/>
      <c r="U59" s="23"/>
      <c r="V59" s="23"/>
      <c r="W59" s="23"/>
      <c r="X59" s="26"/>
      <c r="Y59" s="23"/>
      <c r="Z59" s="23"/>
      <c r="AA59" s="23"/>
      <c r="AB59" s="22"/>
      <c r="AC59" s="23"/>
      <c r="AD59" s="23"/>
      <c r="AE59" s="23"/>
      <c r="AF59" s="23"/>
      <c r="AG59" s="23"/>
      <c r="AH59" s="22"/>
      <c r="AI59" s="83"/>
      <c r="AJ59" s="82"/>
      <c r="AK59" s="22"/>
      <c r="AL59" s="22"/>
      <c r="AM59" s="14"/>
      <c r="AN59" s="14"/>
      <c r="AO59" s="14"/>
      <c r="AP59" s="14"/>
      <c r="AQ59" s="14"/>
      <c r="AR59" s="14"/>
      <c r="AS59" s="22"/>
      <c r="AT59" s="14"/>
      <c r="AU59" s="14"/>
      <c r="AV59" s="14"/>
      <c r="AW59" s="14"/>
      <c r="AX59" s="22"/>
      <c r="AY59" s="14"/>
      <c r="AZ59" s="14"/>
      <c r="BA59" s="78"/>
      <c r="BB59" s="91">
        <v>10623</v>
      </c>
      <c r="BC59" s="14"/>
      <c r="BD59" s="14">
        <v>13039</v>
      </c>
      <c r="BE59" s="14">
        <v>10198</v>
      </c>
      <c r="BF59" s="90">
        <v>9640</v>
      </c>
      <c r="BG59" s="14">
        <v>9850</v>
      </c>
      <c r="BH59" s="14">
        <v>10070</v>
      </c>
      <c r="BI59" s="14">
        <v>10100</v>
      </c>
      <c r="BJ59" s="14">
        <v>10840</v>
      </c>
      <c r="BK59" s="14">
        <v>9060</v>
      </c>
      <c r="BL59" s="14">
        <v>9010</v>
      </c>
      <c r="BM59" s="14">
        <v>9290</v>
      </c>
      <c r="BN59" s="14"/>
      <c r="BO59" s="14">
        <v>9350</v>
      </c>
      <c r="BP59" s="14">
        <v>8280</v>
      </c>
      <c r="BQ59" s="89"/>
      <c r="BR59" s="8"/>
      <c r="BS59" s="8"/>
      <c r="BZ59" s="1"/>
      <c r="CA59" s="1"/>
      <c r="CB59" s="1"/>
      <c r="CC59" s="1"/>
    </row>
    <row r="60" spans="1:87" ht="15" customHeight="1" x14ac:dyDescent="0.4">
      <c r="A60" s="15" t="s">
        <v>40</v>
      </c>
      <c r="B60" s="88">
        <v>44</v>
      </c>
      <c r="C60" s="92"/>
      <c r="D60" s="15"/>
      <c r="E60" s="15"/>
      <c r="F60" s="15"/>
      <c r="G60" s="15"/>
      <c r="H60" s="15"/>
      <c r="I60" s="15"/>
      <c r="J60" s="15"/>
      <c r="K60" s="15"/>
      <c r="L60" s="15"/>
      <c r="M60" s="14"/>
      <c r="N60" s="14"/>
      <c r="O60" s="14"/>
      <c r="P60" s="14"/>
      <c r="Q60" s="14"/>
      <c r="R60" s="89"/>
      <c r="S60" s="85"/>
      <c r="T60" s="30"/>
      <c r="U60" s="23"/>
      <c r="V60" s="23"/>
      <c r="W60" s="23"/>
      <c r="X60" s="26"/>
      <c r="Y60" s="23"/>
      <c r="Z60" s="23"/>
      <c r="AA60" s="23"/>
      <c r="AB60" s="22"/>
      <c r="AC60" s="23"/>
      <c r="AD60" s="23"/>
      <c r="AE60" s="23"/>
      <c r="AF60" s="23"/>
      <c r="AG60" s="23"/>
      <c r="AH60" s="22"/>
      <c r="AI60" s="83"/>
      <c r="AJ60" s="82"/>
      <c r="AK60" s="22"/>
      <c r="AL60" s="22"/>
      <c r="AM60" s="14"/>
      <c r="AN60" s="14"/>
      <c r="AO60" s="14"/>
      <c r="AP60" s="14"/>
      <c r="AQ60" s="14"/>
      <c r="AR60" s="14"/>
      <c r="AS60" s="22"/>
      <c r="AT60" s="14"/>
      <c r="AU60" s="14"/>
      <c r="AV60" s="14"/>
      <c r="AW60" s="14"/>
      <c r="AX60" s="22"/>
      <c r="AY60" s="14"/>
      <c r="AZ60" s="14"/>
      <c r="BA60" s="78"/>
      <c r="BB60" s="91">
        <v>10165</v>
      </c>
      <c r="BC60" s="14"/>
      <c r="BD60" s="14">
        <v>12627</v>
      </c>
      <c r="BE60" s="14">
        <v>9714</v>
      </c>
      <c r="BF60" s="90">
        <v>9260</v>
      </c>
      <c r="BG60" s="14">
        <v>8790</v>
      </c>
      <c r="BH60" s="14">
        <v>9660</v>
      </c>
      <c r="BI60" s="14">
        <v>9440</v>
      </c>
      <c r="BJ60" s="14">
        <v>10480</v>
      </c>
      <c r="BK60" s="14">
        <v>8870</v>
      </c>
      <c r="BL60" s="14">
        <v>8730</v>
      </c>
      <c r="BM60" s="14">
        <v>9070</v>
      </c>
      <c r="BN60" s="14">
        <v>10040</v>
      </c>
      <c r="BO60" s="14">
        <v>8980</v>
      </c>
      <c r="BP60" s="14">
        <v>8290</v>
      </c>
      <c r="BQ60" s="89"/>
      <c r="BR60" s="8"/>
      <c r="BS60" s="8"/>
      <c r="BZ60" s="1"/>
      <c r="CA60" s="1"/>
      <c r="CB60" s="1"/>
      <c r="CC60" s="1"/>
    </row>
    <row r="61" spans="1:87" ht="15" customHeight="1" x14ac:dyDescent="0.4">
      <c r="A61" s="15"/>
      <c r="B61" s="88">
        <v>45</v>
      </c>
      <c r="C61" s="92"/>
      <c r="D61" s="15"/>
      <c r="E61" s="15"/>
      <c r="F61" s="15"/>
      <c r="G61" s="15"/>
      <c r="H61" s="15"/>
      <c r="I61" s="15"/>
      <c r="J61" s="15"/>
      <c r="K61" s="15"/>
      <c r="L61" s="15"/>
      <c r="M61" s="14"/>
      <c r="N61" s="14"/>
      <c r="O61" s="14"/>
      <c r="P61" s="14"/>
      <c r="Q61" s="14"/>
      <c r="R61" s="89">
        <v>2350</v>
      </c>
      <c r="S61" s="85"/>
      <c r="T61" s="30"/>
      <c r="U61" s="23"/>
      <c r="V61" s="23"/>
      <c r="W61" s="23"/>
      <c r="X61" s="26"/>
      <c r="Y61" s="23"/>
      <c r="Z61" s="23"/>
      <c r="AA61" s="23"/>
      <c r="AB61" s="22"/>
      <c r="AC61" s="23"/>
      <c r="AD61" s="23"/>
      <c r="AE61" s="23"/>
      <c r="AF61" s="23"/>
      <c r="AG61" s="23"/>
      <c r="AH61" s="22"/>
      <c r="AI61" s="83">
        <v>4.8650000000000002</v>
      </c>
      <c r="AJ61" s="82"/>
      <c r="AK61" s="22"/>
      <c r="AL61" s="22"/>
      <c r="AM61" s="14"/>
      <c r="AN61" s="14"/>
      <c r="AO61" s="14"/>
      <c r="AP61" s="14"/>
      <c r="AQ61" s="14"/>
      <c r="AR61" s="14"/>
      <c r="AS61" s="22"/>
      <c r="AT61" s="14"/>
      <c r="AU61" s="14"/>
      <c r="AV61" s="14"/>
      <c r="AW61" s="14"/>
      <c r="AX61" s="22"/>
      <c r="AY61" s="14"/>
      <c r="AZ61" s="14">
        <f>((R61*0.000062427)*(AI61)*31536000)/2000</f>
        <v>11253.815298054002</v>
      </c>
      <c r="BA61" s="78">
        <f>AVERAGE(AN61:AZ61)</f>
        <v>11253.815298054002</v>
      </c>
      <c r="BB61" s="91">
        <v>9947</v>
      </c>
      <c r="BC61" s="14"/>
      <c r="BD61" s="14">
        <v>13092</v>
      </c>
      <c r="BE61" s="14">
        <v>9521</v>
      </c>
      <c r="BF61" s="90">
        <v>9080</v>
      </c>
      <c r="BG61" s="14">
        <v>8960</v>
      </c>
      <c r="BH61" s="14">
        <v>9530</v>
      </c>
      <c r="BI61" s="14">
        <v>9270</v>
      </c>
      <c r="BJ61" s="14">
        <v>10280</v>
      </c>
      <c r="BK61" s="14">
        <v>8830</v>
      </c>
      <c r="BL61" s="14">
        <v>8600</v>
      </c>
      <c r="BM61" s="14">
        <v>8980</v>
      </c>
      <c r="BN61" s="14"/>
      <c r="BO61" s="14">
        <v>8860</v>
      </c>
      <c r="BP61" s="14">
        <v>8210</v>
      </c>
      <c r="BQ61" s="89">
        <v>8520</v>
      </c>
      <c r="BR61" s="8"/>
      <c r="BS61" s="8"/>
      <c r="BZ61" s="1"/>
      <c r="CA61" s="1"/>
      <c r="CB61" s="1"/>
      <c r="CC61" s="1"/>
    </row>
    <row r="62" spans="1:87" s="5" customFormat="1" ht="15" customHeight="1" x14ac:dyDescent="0.4">
      <c r="A62" s="102" t="s">
        <v>40</v>
      </c>
      <c r="B62" s="104">
        <v>46</v>
      </c>
      <c r="C62" s="103">
        <v>3822</v>
      </c>
      <c r="D62" s="102">
        <v>2687</v>
      </c>
      <c r="E62" s="102">
        <v>4557</v>
      </c>
      <c r="F62" s="102">
        <v>2992</v>
      </c>
      <c r="G62" s="102">
        <v>2843</v>
      </c>
      <c r="H62" s="102">
        <v>2611</v>
      </c>
      <c r="I62" s="102">
        <v>2942</v>
      </c>
      <c r="J62" s="102">
        <v>2826</v>
      </c>
      <c r="K62" s="102">
        <v>3437</v>
      </c>
      <c r="L62" s="102">
        <v>2858</v>
      </c>
      <c r="M62" s="98">
        <v>2814</v>
      </c>
      <c r="N62" s="98">
        <v>2996</v>
      </c>
      <c r="O62" s="98">
        <v>2930</v>
      </c>
      <c r="P62" s="98">
        <v>2530</v>
      </c>
      <c r="Q62" s="98">
        <v>2350</v>
      </c>
      <c r="R62" s="97"/>
      <c r="S62" s="85"/>
      <c r="T62" s="30">
        <v>6.8860000000000001</v>
      </c>
      <c r="U62" s="23">
        <v>9.7309999999999999</v>
      </c>
      <c r="V62" s="23">
        <v>12.151999999999999</v>
      </c>
      <c r="W62" s="23">
        <v>5.0270000000000001</v>
      </c>
      <c r="X62" s="101">
        <v>6.3129999999999997</v>
      </c>
      <c r="Y62" s="101">
        <v>9.7509999999999994</v>
      </c>
      <c r="Z62" s="101">
        <v>6.5789999999999997</v>
      </c>
      <c r="AA62" s="101">
        <v>6.915</v>
      </c>
      <c r="AB62" s="100">
        <v>6.149</v>
      </c>
      <c r="AC62" s="101">
        <v>6.923</v>
      </c>
      <c r="AD62" s="101">
        <v>8.8490000000000002</v>
      </c>
      <c r="AE62" s="101">
        <v>8.7690000000000001</v>
      </c>
      <c r="AF62" s="101">
        <v>8.6280000000000001</v>
      </c>
      <c r="AG62" s="101">
        <v>6.7880000000000003</v>
      </c>
      <c r="AH62" s="100">
        <v>10.18</v>
      </c>
      <c r="AI62" s="99"/>
      <c r="AJ62" s="82"/>
      <c r="AK62" s="14">
        <f t="shared" ref="AK62:AY62" si="18">((C62*0.000062427)*(T62)*31536000)/2000</f>
        <v>25906.382727537315</v>
      </c>
      <c r="AL62" s="14">
        <f t="shared" si="18"/>
        <v>25737.965546332394</v>
      </c>
      <c r="AM62" s="14">
        <f t="shared" si="18"/>
        <v>54509.960287629503</v>
      </c>
      <c r="AN62" s="14">
        <f t="shared" si="18"/>
        <v>14805.379727005824</v>
      </c>
      <c r="AO62" s="98">
        <f t="shared" si="18"/>
        <v>17666.955910128028</v>
      </c>
      <c r="AP62" s="98">
        <f t="shared" si="18"/>
        <v>25061.387086057894</v>
      </c>
      <c r="AQ62" s="98">
        <f t="shared" si="18"/>
        <v>19052.485114135252</v>
      </c>
      <c r="AR62" s="98">
        <f t="shared" si="18"/>
        <v>19235.940194035444</v>
      </c>
      <c r="AS62" s="98">
        <f t="shared" si="18"/>
        <v>20803.341644853772</v>
      </c>
      <c r="AT62" s="98">
        <f t="shared" si="18"/>
        <v>19476.263080666224</v>
      </c>
      <c r="AU62" s="98">
        <f t="shared" si="18"/>
        <v>24511.3575093445</v>
      </c>
      <c r="AV62" s="98">
        <f t="shared" si="18"/>
        <v>25860.740436072869</v>
      </c>
      <c r="AW62" s="98">
        <f t="shared" si="18"/>
        <v>24884.380476037444</v>
      </c>
      <c r="AX62" s="98">
        <f t="shared" si="18"/>
        <v>16904.854261247037</v>
      </c>
      <c r="AY62" s="98">
        <f t="shared" si="18"/>
        <v>23548.579595928</v>
      </c>
      <c r="AZ62" s="98"/>
      <c r="BA62" s="78">
        <f>AVERAGE(AN62:AZ62)</f>
        <v>20984.305419626024</v>
      </c>
      <c r="BB62" s="91">
        <v>9887</v>
      </c>
      <c r="BC62" s="14">
        <v>8578</v>
      </c>
      <c r="BD62" s="98">
        <v>12999</v>
      </c>
      <c r="BE62" s="98">
        <v>9429</v>
      </c>
      <c r="BF62" s="98">
        <v>9110</v>
      </c>
      <c r="BG62" s="98">
        <v>9010</v>
      </c>
      <c r="BH62" s="98">
        <v>9280</v>
      </c>
      <c r="BI62" s="98">
        <v>9480</v>
      </c>
      <c r="BJ62" s="98">
        <v>10540</v>
      </c>
      <c r="BK62" s="98">
        <v>8670</v>
      </c>
      <c r="BL62" s="98">
        <v>8590</v>
      </c>
      <c r="BM62" s="98">
        <v>8870</v>
      </c>
      <c r="BN62" s="98">
        <v>9610</v>
      </c>
      <c r="BO62" s="98">
        <v>8770</v>
      </c>
      <c r="BP62" s="98">
        <v>8260</v>
      </c>
      <c r="BQ62" s="97"/>
      <c r="BR62" s="11"/>
      <c r="BS62" s="11"/>
      <c r="BT62" s="96"/>
      <c r="BU62" s="96"/>
      <c r="BV62" s="96"/>
      <c r="BW62" s="96"/>
      <c r="BX62" s="96"/>
      <c r="BY62" s="96"/>
      <c r="BZ62" s="96"/>
      <c r="CA62" s="96"/>
      <c r="CB62" s="96"/>
      <c r="CC62" s="96"/>
    </row>
    <row r="63" spans="1:87" ht="15" customHeight="1" x14ac:dyDescent="0.4">
      <c r="A63" s="15"/>
      <c r="B63" s="88">
        <v>47</v>
      </c>
      <c r="C63" s="92"/>
      <c r="D63" s="15"/>
      <c r="E63" s="15"/>
      <c r="F63" s="15"/>
      <c r="G63" s="15"/>
      <c r="H63" s="15"/>
      <c r="I63" s="15"/>
      <c r="J63" s="15"/>
      <c r="K63" s="15"/>
      <c r="L63" s="15"/>
      <c r="M63" s="14"/>
      <c r="N63" s="14"/>
      <c r="O63" s="14"/>
      <c r="P63" s="14"/>
      <c r="Q63" s="14"/>
      <c r="R63" s="89">
        <v>2300</v>
      </c>
      <c r="S63" s="85"/>
      <c r="T63" s="30"/>
      <c r="U63" s="23"/>
      <c r="V63" s="23"/>
      <c r="W63" s="23"/>
      <c r="X63" s="26"/>
      <c r="Y63" s="23"/>
      <c r="Z63" s="23"/>
      <c r="AA63" s="23"/>
      <c r="AB63" s="22"/>
      <c r="AC63" s="23"/>
      <c r="AD63" s="23"/>
      <c r="AE63" s="23"/>
      <c r="AF63" s="23"/>
      <c r="AG63" s="23"/>
      <c r="AH63" s="22"/>
      <c r="AI63" s="83">
        <v>5.1989999999999998</v>
      </c>
      <c r="AJ63" s="82"/>
      <c r="AK63" s="81"/>
      <c r="AL63" s="22"/>
      <c r="AM63" s="14"/>
      <c r="AN63" s="14"/>
      <c r="AO63" s="80"/>
      <c r="AP63" s="14"/>
      <c r="AQ63" s="14"/>
      <c r="AR63" s="14"/>
      <c r="AS63" s="22"/>
      <c r="AT63" s="14"/>
      <c r="AU63" s="14"/>
      <c r="AV63" s="14"/>
      <c r="AW63" s="14"/>
      <c r="AX63" s="22"/>
      <c r="AY63" s="14"/>
      <c r="AZ63" s="14">
        <f>((R63*0.000062427)*(AI63)*31536000)/2000</f>
        <v>11770.549272007202</v>
      </c>
      <c r="BA63" s="78">
        <f>AVERAGE(AN63:AZ63)</f>
        <v>11770.549272007202</v>
      </c>
      <c r="BB63" s="91">
        <v>9884</v>
      </c>
      <c r="BC63" s="14"/>
      <c r="BD63" s="14">
        <v>12999</v>
      </c>
      <c r="BE63" s="14">
        <v>9540</v>
      </c>
      <c r="BF63" s="90">
        <v>9060</v>
      </c>
      <c r="BG63" s="14">
        <v>9040</v>
      </c>
      <c r="BH63" s="14">
        <v>9510</v>
      </c>
      <c r="BI63" s="14">
        <v>9440</v>
      </c>
      <c r="BJ63" s="14">
        <v>9730</v>
      </c>
      <c r="BK63" s="14">
        <v>8670</v>
      </c>
      <c r="BL63" s="14">
        <v>8470</v>
      </c>
      <c r="BM63" s="14">
        <v>8970</v>
      </c>
      <c r="BN63" s="14"/>
      <c r="BO63" s="14">
        <v>8800</v>
      </c>
      <c r="BP63" s="14">
        <v>8160</v>
      </c>
      <c r="BQ63" s="89">
        <v>8380</v>
      </c>
      <c r="BR63" s="8"/>
      <c r="BS63" s="8"/>
      <c r="BZ63" s="1"/>
      <c r="CA63" s="1"/>
      <c r="CB63" s="1"/>
      <c r="CC63" s="1"/>
    </row>
    <row r="64" spans="1:87" ht="15" customHeight="1" x14ac:dyDescent="0.4">
      <c r="A64" s="15" t="s">
        <v>40</v>
      </c>
      <c r="B64" s="88">
        <v>48</v>
      </c>
      <c r="C64" s="92"/>
      <c r="D64" s="15"/>
      <c r="E64" s="15"/>
      <c r="F64" s="15"/>
      <c r="G64" s="15"/>
      <c r="H64" s="15"/>
      <c r="I64" s="15"/>
      <c r="J64" s="15"/>
      <c r="K64" s="15"/>
      <c r="L64" s="15"/>
      <c r="M64" s="14"/>
      <c r="N64" s="14"/>
      <c r="O64" s="14"/>
      <c r="P64" s="14"/>
      <c r="Q64" s="14"/>
      <c r="R64" s="89"/>
      <c r="S64" s="85"/>
      <c r="T64" s="30"/>
      <c r="U64" s="23"/>
      <c r="V64" s="23"/>
      <c r="W64" s="23"/>
      <c r="X64" s="26"/>
      <c r="Y64" s="23"/>
      <c r="Z64" s="23"/>
      <c r="AA64" s="23"/>
      <c r="AB64" s="22"/>
      <c r="AC64" s="23"/>
      <c r="AD64" s="23"/>
      <c r="AE64" s="23"/>
      <c r="AF64" s="23"/>
      <c r="AG64" s="23"/>
      <c r="AH64" s="22"/>
      <c r="AI64" s="83"/>
      <c r="AJ64" s="82"/>
      <c r="AK64" s="81"/>
      <c r="AL64" s="22"/>
      <c r="AM64" s="14"/>
      <c r="AN64" s="14"/>
      <c r="AO64" s="80"/>
      <c r="AP64" s="14"/>
      <c r="AQ64" s="14"/>
      <c r="AR64" s="14"/>
      <c r="AS64" s="22"/>
      <c r="AT64" s="14"/>
      <c r="AU64" s="14"/>
      <c r="AV64" s="14"/>
      <c r="AW64" s="14"/>
      <c r="AX64" s="22"/>
      <c r="AY64" s="14"/>
      <c r="AZ64" s="14"/>
      <c r="BA64" s="78"/>
      <c r="BB64" s="91">
        <v>9892</v>
      </c>
      <c r="BC64" s="14"/>
      <c r="BD64" s="14">
        <v>12957</v>
      </c>
      <c r="BE64" s="14">
        <v>9524</v>
      </c>
      <c r="BF64" s="90">
        <v>9130</v>
      </c>
      <c r="BG64" s="14">
        <v>9090</v>
      </c>
      <c r="BH64" s="14">
        <v>9510</v>
      </c>
      <c r="BI64" s="14">
        <v>9280</v>
      </c>
      <c r="BJ64" s="14">
        <v>10100</v>
      </c>
      <c r="BK64" s="14">
        <v>8700</v>
      </c>
      <c r="BL64" s="14">
        <v>8420</v>
      </c>
      <c r="BM64" s="14">
        <v>8940</v>
      </c>
      <c r="BN64" s="14">
        <v>9540</v>
      </c>
      <c r="BO64" s="14">
        <v>8770</v>
      </c>
      <c r="BP64" s="14">
        <v>8160</v>
      </c>
      <c r="BQ64" s="89"/>
      <c r="BR64" s="8"/>
      <c r="BS64" s="8"/>
      <c r="BZ64" s="1"/>
      <c r="CA64" s="1"/>
      <c r="CB64" s="1"/>
      <c r="CC64" s="1"/>
    </row>
    <row r="65" spans="1:81" ht="15" customHeight="1" x14ac:dyDescent="0.4">
      <c r="A65" s="15"/>
      <c r="B65" s="88">
        <v>49</v>
      </c>
      <c r="C65" s="92"/>
      <c r="D65" s="15"/>
      <c r="E65" s="15"/>
      <c r="F65" s="15"/>
      <c r="G65" s="15"/>
      <c r="H65" s="15"/>
      <c r="I65" s="15"/>
      <c r="J65" s="15"/>
      <c r="K65" s="15"/>
      <c r="L65" s="15"/>
      <c r="M65" s="14"/>
      <c r="N65" s="14"/>
      <c r="O65" s="14"/>
      <c r="P65" s="14"/>
      <c r="Q65" s="14"/>
      <c r="R65" s="89"/>
      <c r="S65" s="85"/>
      <c r="T65" s="30"/>
      <c r="U65" s="23"/>
      <c r="V65" s="23"/>
      <c r="W65" s="23"/>
      <c r="X65" s="26"/>
      <c r="Y65" s="23"/>
      <c r="Z65" s="23"/>
      <c r="AA65" s="23"/>
      <c r="AB65" s="22"/>
      <c r="AC65" s="23"/>
      <c r="AD65" s="23"/>
      <c r="AE65" s="23"/>
      <c r="AF65" s="23"/>
      <c r="AG65" s="23"/>
      <c r="AH65" s="22"/>
      <c r="AI65" s="83"/>
      <c r="AJ65" s="82"/>
      <c r="AK65" s="81"/>
      <c r="AL65" s="22"/>
      <c r="AM65" s="14"/>
      <c r="AN65" s="14"/>
      <c r="AO65" s="80"/>
      <c r="AP65" s="14"/>
      <c r="AQ65" s="14"/>
      <c r="AR65" s="14"/>
      <c r="AS65" s="22"/>
      <c r="AT65" s="14"/>
      <c r="AU65" s="14"/>
      <c r="AV65" s="14"/>
      <c r="AW65" s="14"/>
      <c r="AX65" s="22"/>
      <c r="AY65" s="14"/>
      <c r="AZ65" s="14"/>
      <c r="BA65" s="78"/>
      <c r="BB65" s="91">
        <v>9861</v>
      </c>
      <c r="BC65" s="14"/>
      <c r="BD65" s="14">
        <v>12501</v>
      </c>
      <c r="BE65" s="14">
        <v>9589</v>
      </c>
      <c r="BF65" s="90"/>
      <c r="BG65" s="14">
        <v>9060</v>
      </c>
      <c r="BH65" s="14">
        <v>9460</v>
      </c>
      <c r="BI65" s="14">
        <v>9330</v>
      </c>
      <c r="BJ65" s="14">
        <v>10020</v>
      </c>
      <c r="BK65" s="14">
        <v>8580</v>
      </c>
      <c r="BL65" s="14">
        <v>8510</v>
      </c>
      <c r="BM65" s="14">
        <v>8960</v>
      </c>
      <c r="BN65" s="14"/>
      <c r="BO65" s="14">
        <v>8700</v>
      </c>
      <c r="BP65" s="14">
        <v>8220</v>
      </c>
      <c r="BQ65" s="89"/>
      <c r="BR65" s="8"/>
      <c r="BS65" s="8"/>
      <c r="BZ65" s="1"/>
      <c r="CA65" s="1"/>
      <c r="CB65" s="1"/>
      <c r="CC65" s="1"/>
    </row>
    <row r="66" spans="1:81" ht="15" customHeight="1" x14ac:dyDescent="0.4">
      <c r="A66" s="15" t="s">
        <v>40</v>
      </c>
      <c r="B66" s="88">
        <v>50</v>
      </c>
      <c r="C66" s="92"/>
      <c r="D66" s="15">
        <v>2691</v>
      </c>
      <c r="E66" s="15">
        <v>3678</v>
      </c>
      <c r="F66" s="15">
        <v>3183</v>
      </c>
      <c r="G66" s="15"/>
      <c r="H66" s="15">
        <v>2817</v>
      </c>
      <c r="I66" s="15">
        <v>2891</v>
      </c>
      <c r="J66" s="15">
        <v>3115</v>
      </c>
      <c r="K66" s="15">
        <v>3183</v>
      </c>
      <c r="L66" s="15">
        <v>3213</v>
      </c>
      <c r="M66" s="14">
        <v>2553</v>
      </c>
      <c r="N66" s="14">
        <v>3020</v>
      </c>
      <c r="O66" s="14">
        <v>3050</v>
      </c>
      <c r="P66" s="14">
        <v>2522</v>
      </c>
      <c r="Q66" s="14">
        <v>2350</v>
      </c>
      <c r="R66" s="89">
        <v>2300</v>
      </c>
      <c r="S66" s="85"/>
      <c r="T66" s="30"/>
      <c r="U66" s="23">
        <v>10.118</v>
      </c>
      <c r="V66" s="23">
        <v>12.175000000000001</v>
      </c>
      <c r="W66" s="23">
        <v>4.8689999999999998</v>
      </c>
      <c r="X66" s="26"/>
      <c r="Y66" s="23">
        <v>7.6440000000000001</v>
      </c>
      <c r="Z66" s="23">
        <v>6.6529999999999996</v>
      </c>
      <c r="AA66" s="23">
        <v>6.8659999999999997</v>
      </c>
      <c r="AB66" s="22">
        <v>6.8819999999999997</v>
      </c>
      <c r="AC66" s="23">
        <v>6.5039999999999996</v>
      </c>
      <c r="AD66" s="23">
        <v>8.3420000000000005</v>
      </c>
      <c r="AE66" s="23">
        <v>8.0399999999999991</v>
      </c>
      <c r="AF66" s="23">
        <v>7.524</v>
      </c>
      <c r="AG66" s="23">
        <v>7.5510000000000002</v>
      </c>
      <c r="AH66" s="22">
        <v>9.4710000000000001</v>
      </c>
      <c r="AI66" s="83">
        <v>5.1139999999999999</v>
      </c>
      <c r="AJ66" s="82"/>
      <c r="AK66" s="81"/>
      <c r="AL66" s="14">
        <f>((D66*0.000062427)*(U66)*31536000)/2000</f>
        <v>26801.398060199564</v>
      </c>
      <c r="AM66" s="14">
        <f>((E66*0.000062427)*(V66)*31536000)/2000</f>
        <v>44078.800831952401</v>
      </c>
      <c r="AN66" s="14">
        <f>((F66*0.000062427)*(W66)*31536000)/2000</f>
        <v>15255.46638754927</v>
      </c>
      <c r="AO66" s="80"/>
      <c r="AP66" s="14">
        <f t="shared" ref="AP66:AZ66" si="19">((H66*0.000062427)*(Y66)*31536000)/2000</f>
        <v>21196.131322530528</v>
      </c>
      <c r="AQ66" s="14">
        <f t="shared" si="19"/>
        <v>18932.793205262329</v>
      </c>
      <c r="AR66" s="14">
        <f t="shared" si="19"/>
        <v>21052.851460104241</v>
      </c>
      <c r="AS66" s="14">
        <f t="shared" si="19"/>
        <v>21562.563088748015</v>
      </c>
      <c r="AT66" s="14">
        <f t="shared" si="19"/>
        <v>20570.28620641747</v>
      </c>
      <c r="AU66" s="14">
        <f t="shared" si="19"/>
        <v>20963.803317957936</v>
      </c>
      <c r="AV66" s="14">
        <f t="shared" si="19"/>
        <v>23900.779645228802</v>
      </c>
      <c r="AW66" s="14">
        <f t="shared" si="19"/>
        <v>22589.036253115199</v>
      </c>
      <c r="AX66" s="14">
        <f t="shared" si="19"/>
        <v>18745.569053286192</v>
      </c>
      <c r="AY66" s="14">
        <f t="shared" si="19"/>
        <v>21908.506616211602</v>
      </c>
      <c r="AZ66" s="14">
        <f t="shared" si="19"/>
        <v>11578.1090550192</v>
      </c>
      <c r="BA66" s="78">
        <f>AVERAGE(AN66:AZ66)</f>
        <v>19854.65796761923</v>
      </c>
      <c r="BB66" s="91"/>
      <c r="BC66" s="14">
        <v>8461</v>
      </c>
      <c r="BD66" s="14">
        <v>11929</v>
      </c>
      <c r="BE66" s="14">
        <v>9653</v>
      </c>
      <c r="BF66" s="90"/>
      <c r="BG66" s="14">
        <v>9010</v>
      </c>
      <c r="BH66" s="14">
        <v>9440</v>
      </c>
      <c r="BI66" s="14">
        <v>9230</v>
      </c>
      <c r="BJ66" s="14">
        <v>10400</v>
      </c>
      <c r="BK66" s="14">
        <v>8770</v>
      </c>
      <c r="BL66" s="14">
        <v>8550</v>
      </c>
      <c r="BM66" s="14">
        <v>8990</v>
      </c>
      <c r="BN66" s="14">
        <v>9400</v>
      </c>
      <c r="BO66" s="14">
        <v>8930</v>
      </c>
      <c r="BP66" s="14">
        <v>8220</v>
      </c>
      <c r="BQ66" s="89">
        <v>8350</v>
      </c>
      <c r="BR66" s="8"/>
      <c r="BS66" s="8"/>
      <c r="BZ66" s="1"/>
      <c r="CA66" s="1"/>
      <c r="CB66" s="1"/>
      <c r="CC66" s="1"/>
    </row>
    <row r="67" spans="1:81" ht="15" customHeight="1" x14ac:dyDescent="0.4">
      <c r="A67" s="15"/>
      <c r="B67" s="88">
        <v>51</v>
      </c>
      <c r="C67" s="92"/>
      <c r="D67" s="15"/>
      <c r="E67" s="15"/>
      <c r="F67" s="15"/>
      <c r="G67" s="15"/>
      <c r="H67" s="15"/>
      <c r="I67" s="15"/>
      <c r="J67" s="15"/>
      <c r="K67" s="15"/>
      <c r="L67" s="15"/>
      <c r="M67" s="14"/>
      <c r="N67" s="14"/>
      <c r="O67" s="14"/>
      <c r="P67" s="14"/>
      <c r="Q67" s="14"/>
      <c r="R67" s="89"/>
      <c r="S67" s="85"/>
      <c r="T67" s="30"/>
      <c r="U67" s="23"/>
      <c r="V67" s="23"/>
      <c r="W67" s="23"/>
      <c r="X67" s="26"/>
      <c r="Y67" s="23"/>
      <c r="Z67" s="23"/>
      <c r="AA67" s="23"/>
      <c r="AB67" s="22"/>
      <c r="AC67" s="23"/>
      <c r="AD67" s="23"/>
      <c r="AE67" s="23"/>
      <c r="AF67" s="23"/>
      <c r="AG67" s="23"/>
      <c r="AH67" s="22"/>
      <c r="AI67" s="83"/>
      <c r="AJ67" s="82"/>
      <c r="AK67" s="81"/>
      <c r="AL67" s="22"/>
      <c r="AM67" s="14"/>
      <c r="AN67" s="14"/>
      <c r="AO67" s="80"/>
      <c r="AP67" s="14"/>
      <c r="AQ67" s="14"/>
      <c r="AR67" s="14"/>
      <c r="AS67" s="22"/>
      <c r="AT67" s="14"/>
      <c r="AU67" s="14"/>
      <c r="AV67" s="14"/>
      <c r="AW67" s="14"/>
      <c r="AX67" s="22"/>
      <c r="AY67" s="14"/>
      <c r="AZ67" s="14"/>
      <c r="BA67" s="78"/>
      <c r="BB67" s="91"/>
      <c r="BC67" s="14"/>
      <c r="BD67" s="14">
        <v>11492</v>
      </c>
      <c r="BE67" s="14">
        <v>9639</v>
      </c>
      <c r="BF67" s="90"/>
      <c r="BG67" s="14">
        <v>9240</v>
      </c>
      <c r="BH67" s="14">
        <v>9520</v>
      </c>
      <c r="BI67" s="14">
        <v>9320</v>
      </c>
      <c r="BJ67" s="14">
        <v>10440</v>
      </c>
      <c r="BK67" s="14">
        <v>8820</v>
      </c>
      <c r="BL67" s="14">
        <v>8540</v>
      </c>
      <c r="BM67" s="14">
        <v>8900</v>
      </c>
      <c r="BN67" s="14"/>
      <c r="BO67" s="14">
        <v>8370</v>
      </c>
      <c r="BP67" s="14">
        <v>8310</v>
      </c>
      <c r="BQ67" s="89"/>
      <c r="BR67" s="8"/>
      <c r="BS67" s="8"/>
      <c r="BZ67" s="1"/>
      <c r="CA67" s="1"/>
      <c r="CB67" s="1"/>
      <c r="CC67" s="1"/>
    </row>
    <row r="68" spans="1:81" ht="15" customHeight="1" x14ac:dyDescent="0.4">
      <c r="A68" s="15" t="s">
        <v>40</v>
      </c>
      <c r="B68" s="88">
        <v>52</v>
      </c>
      <c r="C68" s="92"/>
      <c r="D68" s="15"/>
      <c r="E68" s="15"/>
      <c r="F68" s="15"/>
      <c r="G68" s="15"/>
      <c r="H68" s="15"/>
      <c r="I68" s="15"/>
      <c r="J68" s="15"/>
      <c r="K68" s="15"/>
      <c r="L68" s="15"/>
      <c r="M68" s="14"/>
      <c r="N68" s="14"/>
      <c r="O68" s="14"/>
      <c r="P68" s="14"/>
      <c r="Q68" s="14"/>
      <c r="R68" s="89">
        <v>2325</v>
      </c>
      <c r="S68" s="85"/>
      <c r="T68" s="30"/>
      <c r="U68" s="23"/>
      <c r="V68" s="23"/>
      <c r="W68" s="23"/>
      <c r="X68" s="26"/>
      <c r="Y68" s="23"/>
      <c r="Z68" s="23"/>
      <c r="AA68" s="23"/>
      <c r="AB68" s="22"/>
      <c r="AC68" s="23"/>
      <c r="AD68" s="23"/>
      <c r="AE68" s="23"/>
      <c r="AF68" s="23"/>
      <c r="AG68" s="23"/>
      <c r="AH68" s="22"/>
      <c r="AI68" s="83">
        <v>5.5359999999999996</v>
      </c>
      <c r="AJ68" s="82"/>
      <c r="AK68" s="81"/>
      <c r="AL68" s="22"/>
      <c r="AM68" s="14"/>
      <c r="AN68" s="14"/>
      <c r="AO68" s="80"/>
      <c r="AP68" s="14"/>
      <c r="AQ68" s="14"/>
      <c r="AR68" s="14"/>
      <c r="AS68" s="22"/>
      <c r="AT68" s="14"/>
      <c r="AU68" s="14"/>
      <c r="AV68" s="14"/>
      <c r="AW68" s="14"/>
      <c r="AX68" s="22"/>
      <c r="AY68" s="14"/>
      <c r="AZ68" s="14">
        <f>((R68*0.000062427)*(AI68)*31536000)/2000</f>
        <v>12669.752025043199</v>
      </c>
      <c r="BA68" s="78">
        <f>AVERAGE(AN68:AZ68)</f>
        <v>12669.752025043199</v>
      </c>
      <c r="BB68" s="91"/>
      <c r="BC68" s="14"/>
      <c r="BD68" s="14">
        <v>11110</v>
      </c>
      <c r="BE68" s="14">
        <v>9643</v>
      </c>
      <c r="BF68" s="90"/>
      <c r="BG68" s="14">
        <v>9110</v>
      </c>
      <c r="BH68" s="14">
        <v>9470</v>
      </c>
      <c r="BI68" s="14">
        <v>9310</v>
      </c>
      <c r="BJ68" s="14">
        <v>10450</v>
      </c>
      <c r="BK68" s="14">
        <v>8770</v>
      </c>
      <c r="BL68" s="14">
        <v>8440</v>
      </c>
      <c r="BM68" s="14">
        <v>8940</v>
      </c>
      <c r="BN68" s="14"/>
      <c r="BO68" s="14">
        <v>8740</v>
      </c>
      <c r="BP68" s="14">
        <v>8200</v>
      </c>
      <c r="BQ68" s="89">
        <v>8440</v>
      </c>
      <c r="BR68" s="8"/>
      <c r="BS68" s="8"/>
      <c r="BZ68" s="1"/>
      <c r="CA68" s="1"/>
      <c r="CB68" s="1"/>
      <c r="CC68" s="1"/>
    </row>
    <row r="69" spans="1:81" ht="15" customHeight="1" x14ac:dyDescent="0.4">
      <c r="A69" s="15"/>
      <c r="B69" s="88">
        <v>53</v>
      </c>
      <c r="C69" s="92"/>
      <c r="D69" s="15"/>
      <c r="E69" s="15"/>
      <c r="F69" s="15"/>
      <c r="G69" s="15"/>
      <c r="H69" s="15"/>
      <c r="I69" s="15"/>
      <c r="J69" s="15"/>
      <c r="K69" s="15"/>
      <c r="L69" s="15"/>
      <c r="M69" s="14"/>
      <c r="N69" s="14"/>
      <c r="O69" s="14"/>
      <c r="P69" s="14"/>
      <c r="Q69" s="14"/>
      <c r="R69" s="89"/>
      <c r="S69" s="85"/>
      <c r="T69" s="30"/>
      <c r="U69" s="23"/>
      <c r="V69" s="23"/>
      <c r="W69" s="23"/>
      <c r="X69" s="26"/>
      <c r="Y69" s="23"/>
      <c r="Z69" s="23"/>
      <c r="AA69" s="23"/>
      <c r="AB69" s="22"/>
      <c r="AC69" s="23"/>
      <c r="AD69" s="23"/>
      <c r="AE69" s="23"/>
      <c r="AF69" s="23"/>
      <c r="AG69" s="23"/>
      <c r="AH69" s="22"/>
      <c r="AI69" s="83"/>
      <c r="AJ69" s="82"/>
      <c r="AK69" s="81"/>
      <c r="AL69" s="22"/>
      <c r="AM69" s="14"/>
      <c r="AN69" s="14"/>
      <c r="AO69" s="80"/>
      <c r="AP69" s="14"/>
      <c r="AQ69" s="14"/>
      <c r="AR69" s="14"/>
      <c r="AS69" s="22"/>
      <c r="AT69" s="14"/>
      <c r="AU69" s="14"/>
      <c r="AV69" s="14"/>
      <c r="AW69" s="14"/>
      <c r="AX69" s="22"/>
      <c r="AY69" s="14"/>
      <c r="AZ69" s="14"/>
      <c r="BA69" s="78"/>
      <c r="BB69" s="91"/>
      <c r="BC69" s="14"/>
      <c r="BD69" s="14">
        <v>10705</v>
      </c>
      <c r="BE69" s="14">
        <v>9343</v>
      </c>
      <c r="BF69" s="90"/>
      <c r="BG69" s="14">
        <v>8860</v>
      </c>
      <c r="BH69" s="14">
        <v>9200</v>
      </c>
      <c r="BI69" s="14">
        <v>9240</v>
      </c>
      <c r="BJ69" s="14">
        <v>10120</v>
      </c>
      <c r="BK69" s="14">
        <v>8340</v>
      </c>
      <c r="BL69" s="14">
        <v>8220</v>
      </c>
      <c r="BM69" s="14">
        <v>8840</v>
      </c>
      <c r="BN69" s="14"/>
      <c r="BO69" s="14">
        <v>8470</v>
      </c>
      <c r="BP69" s="14">
        <v>8080</v>
      </c>
      <c r="BQ69" s="89"/>
      <c r="BR69" s="8"/>
      <c r="BS69" s="8"/>
      <c r="BZ69" s="1"/>
      <c r="CA69" s="1"/>
      <c r="CB69" s="1"/>
      <c r="CC69" s="1"/>
    </row>
    <row r="70" spans="1:81" ht="15" customHeight="1" x14ac:dyDescent="0.4">
      <c r="A70" s="15" t="s">
        <v>40</v>
      </c>
      <c r="B70" s="88">
        <v>54</v>
      </c>
      <c r="C70" s="92"/>
      <c r="D70" s="15">
        <v>2477</v>
      </c>
      <c r="E70" s="15">
        <v>3431</v>
      </c>
      <c r="F70" s="15">
        <v>2691</v>
      </c>
      <c r="G70" s="15"/>
      <c r="H70" s="15">
        <v>2880</v>
      </c>
      <c r="I70" s="15">
        <v>2708</v>
      </c>
      <c r="J70" s="15">
        <v>2797</v>
      </c>
      <c r="K70" s="15">
        <v>2718</v>
      </c>
      <c r="L70" s="15">
        <v>2959</v>
      </c>
      <c r="M70" s="14">
        <v>2647</v>
      </c>
      <c r="N70" s="14">
        <v>2973</v>
      </c>
      <c r="O70" s="14"/>
      <c r="P70" s="14">
        <v>2284</v>
      </c>
      <c r="Q70" s="14">
        <v>2200</v>
      </c>
      <c r="R70" s="89"/>
      <c r="S70" s="85"/>
      <c r="T70" s="30"/>
      <c r="U70" s="23">
        <v>10.885</v>
      </c>
      <c r="V70" s="23">
        <v>12.709</v>
      </c>
      <c r="W70" s="23">
        <v>5.0759999999999996</v>
      </c>
      <c r="X70" s="26"/>
      <c r="Y70" s="23">
        <v>9.4169999999999998</v>
      </c>
      <c r="Z70" s="23">
        <v>7.9829999999999997</v>
      </c>
      <c r="AA70" s="23">
        <v>7.5529999999999999</v>
      </c>
      <c r="AB70" s="22">
        <v>6.7140000000000004</v>
      </c>
      <c r="AC70" s="23">
        <v>6.6379999999999999</v>
      </c>
      <c r="AD70" s="23">
        <v>11.391</v>
      </c>
      <c r="AE70" s="23">
        <v>10.927</v>
      </c>
      <c r="AF70" s="23"/>
      <c r="AG70" s="23">
        <v>7.6360000000000001</v>
      </c>
      <c r="AH70" s="22">
        <v>11.772</v>
      </c>
      <c r="AI70" s="83"/>
      <c r="AJ70" s="82"/>
      <c r="AK70" s="81"/>
      <c r="AL70" s="14">
        <f>((D70*0.000062427)*(U70)*31536000)/2000</f>
        <v>26540.158743027725</v>
      </c>
      <c r="AM70" s="14">
        <f>((E70*0.000062427)*(V70)*31536000)/2000</f>
        <v>42922.120943377951</v>
      </c>
      <c r="AN70" s="14">
        <f>((F70*0.000062427)*(W70)*31536000)/2000</f>
        <v>13445.730040874974</v>
      </c>
      <c r="AO70" s="80"/>
      <c r="AP70" s="14">
        <f t="shared" ref="AP70:AV70" si="20">((H70*0.000062427)*(Y70)*31536000)/2000</f>
        <v>26696.488119298563</v>
      </c>
      <c r="AQ70" s="14">
        <f t="shared" si="20"/>
        <v>21279.619861886309</v>
      </c>
      <c r="AR70" s="14">
        <f t="shared" si="20"/>
        <v>20795.100675561578</v>
      </c>
      <c r="AS70" s="14">
        <f t="shared" si="20"/>
        <v>17963.041179634274</v>
      </c>
      <c r="AT70" s="14">
        <f t="shared" si="20"/>
        <v>19334.426273780111</v>
      </c>
      <c r="AU70" s="14">
        <f t="shared" si="20"/>
        <v>29680.06647824647</v>
      </c>
      <c r="AV70" s="14">
        <f t="shared" si="20"/>
        <v>31977.53098877686</v>
      </c>
      <c r="AW70" s="14"/>
      <c r="AX70" s="14">
        <f>((P70*0.000062427)*(AG70)*31536000)/2000</f>
        <v>17167.659677576066</v>
      </c>
      <c r="AY70" s="14">
        <f>((Q70*0.000062427)*(AH70)*31536000)/2000</f>
        <v>25493.062484102404</v>
      </c>
      <c r="AZ70" s="14"/>
      <c r="BA70" s="78">
        <f>AVERAGE(AN70:AZ70)</f>
        <v>22383.272577973763</v>
      </c>
      <c r="BB70" s="91"/>
      <c r="BC70" s="14">
        <v>8038</v>
      </c>
      <c r="BD70" s="14">
        <v>10338</v>
      </c>
      <c r="BE70" s="14">
        <v>9269</v>
      </c>
      <c r="BF70" s="90"/>
      <c r="BG70" s="14">
        <v>8720</v>
      </c>
      <c r="BH70" s="14">
        <v>8850</v>
      </c>
      <c r="BI70" s="14">
        <v>8870</v>
      </c>
      <c r="BJ70" s="14">
        <v>10030</v>
      </c>
      <c r="BK70" s="14">
        <v>8440</v>
      </c>
      <c r="BL70" s="14">
        <v>8010</v>
      </c>
      <c r="BM70" s="14">
        <v>8630</v>
      </c>
      <c r="BN70" s="14"/>
      <c r="BO70" s="14">
        <v>8240</v>
      </c>
      <c r="BP70" s="14">
        <v>7770</v>
      </c>
      <c r="BQ70" s="89"/>
      <c r="BR70" s="8"/>
      <c r="BS70" s="8"/>
      <c r="BZ70" s="1"/>
      <c r="CA70" s="1"/>
      <c r="CB70" s="1"/>
      <c r="CC70" s="1"/>
    </row>
    <row r="71" spans="1:81" ht="15" customHeight="1" x14ac:dyDescent="0.4">
      <c r="A71" s="15"/>
      <c r="B71" s="88">
        <v>55</v>
      </c>
      <c r="C71" s="92"/>
      <c r="D71" s="15"/>
      <c r="E71" s="15"/>
      <c r="F71" s="15"/>
      <c r="G71" s="15"/>
      <c r="H71" s="15"/>
      <c r="I71" s="15"/>
      <c r="J71" s="15"/>
      <c r="K71" s="15"/>
      <c r="L71" s="15"/>
      <c r="M71" s="14"/>
      <c r="N71" s="14"/>
      <c r="O71" s="14"/>
      <c r="P71" s="14"/>
      <c r="Q71" s="14"/>
      <c r="R71" s="89">
        <v>2250</v>
      </c>
      <c r="S71" s="85"/>
      <c r="T71" s="30"/>
      <c r="U71" s="23"/>
      <c r="V71" s="23"/>
      <c r="W71" s="23"/>
      <c r="X71" s="26"/>
      <c r="Y71" s="23"/>
      <c r="Z71" s="23"/>
      <c r="AA71" s="23"/>
      <c r="AB71" s="22"/>
      <c r="AC71" s="23"/>
      <c r="AD71" s="23"/>
      <c r="AE71" s="23"/>
      <c r="AF71" s="23"/>
      <c r="AG71" s="23"/>
      <c r="AH71" s="22"/>
      <c r="AI71" s="83">
        <v>5.3659999999999997</v>
      </c>
      <c r="AJ71" s="82"/>
      <c r="AK71" s="81"/>
      <c r="AL71" s="22"/>
      <c r="AM71" s="14"/>
      <c r="AN71" s="14"/>
      <c r="AO71" s="80"/>
      <c r="AP71" s="14"/>
      <c r="AQ71" s="14"/>
      <c r="AR71" s="14"/>
      <c r="AS71" s="22"/>
      <c r="AT71" s="14"/>
      <c r="AU71" s="14"/>
      <c r="AV71" s="14"/>
      <c r="AW71" s="14"/>
      <c r="AX71" s="22"/>
      <c r="AY71" s="14"/>
      <c r="AZ71" s="14">
        <f>((R71*0.000062427)*(AI71)*31536000)/2000</f>
        <v>11884.536878795998</v>
      </c>
      <c r="BA71" s="78">
        <f>AVERAGE(AN71:AZ71)</f>
        <v>11884.536878795998</v>
      </c>
      <c r="BB71" s="91"/>
      <c r="BC71" s="14"/>
      <c r="BD71" s="14">
        <v>10145</v>
      </c>
      <c r="BE71" s="14">
        <v>8872</v>
      </c>
      <c r="BF71" s="90"/>
      <c r="BG71" s="14">
        <v>8320</v>
      </c>
      <c r="BH71" s="14">
        <v>8420</v>
      </c>
      <c r="BI71" s="14">
        <v>8730</v>
      </c>
      <c r="BJ71" s="14">
        <v>9650</v>
      </c>
      <c r="BK71" s="14">
        <v>8300</v>
      </c>
      <c r="BL71" s="14">
        <v>7660</v>
      </c>
      <c r="BM71" s="14">
        <v>8550</v>
      </c>
      <c r="BN71" s="14"/>
      <c r="BO71" s="14">
        <v>7950</v>
      </c>
      <c r="BP71" s="14">
        <v>7470</v>
      </c>
      <c r="BQ71" s="89">
        <v>8300</v>
      </c>
      <c r="BR71" s="8"/>
      <c r="BS71" s="8"/>
      <c r="BZ71" s="1"/>
      <c r="CA71" s="1"/>
      <c r="CB71" s="1"/>
      <c r="CC71" s="1"/>
    </row>
    <row r="72" spans="1:81" ht="15" customHeight="1" x14ac:dyDescent="0.4">
      <c r="A72" s="15" t="s">
        <v>40</v>
      </c>
      <c r="B72" s="88">
        <v>56</v>
      </c>
      <c r="C72" s="92"/>
      <c r="D72" s="15"/>
      <c r="E72" s="15"/>
      <c r="F72" s="15"/>
      <c r="G72" s="15"/>
      <c r="H72" s="15"/>
      <c r="I72" s="15"/>
      <c r="J72" s="15"/>
      <c r="K72" s="15"/>
      <c r="L72" s="15"/>
      <c r="M72" s="14"/>
      <c r="N72" s="14"/>
      <c r="O72" s="14"/>
      <c r="P72" s="14"/>
      <c r="Q72" s="14"/>
      <c r="R72" s="89"/>
      <c r="S72" s="85"/>
      <c r="T72" s="30"/>
      <c r="U72" s="23"/>
      <c r="V72" s="23"/>
      <c r="W72" s="23"/>
      <c r="X72" s="26"/>
      <c r="Y72" s="23"/>
      <c r="Z72" s="23"/>
      <c r="AA72" s="23"/>
      <c r="AB72" s="22"/>
      <c r="AC72" s="23"/>
      <c r="AD72" s="23"/>
      <c r="AE72" s="23"/>
      <c r="AF72" s="23"/>
      <c r="AG72" s="23"/>
      <c r="AH72" s="22"/>
      <c r="AI72" s="83"/>
      <c r="AJ72" s="82"/>
      <c r="AK72" s="81"/>
      <c r="AL72" s="22"/>
      <c r="AM72" s="14"/>
      <c r="AN72" s="14"/>
      <c r="AO72" s="80"/>
      <c r="AP72" s="14"/>
      <c r="AQ72" s="14"/>
      <c r="AR72" s="14"/>
      <c r="AS72" s="22"/>
      <c r="AT72" s="14"/>
      <c r="AU72" s="14"/>
      <c r="AV72" s="14"/>
      <c r="AW72" s="14"/>
      <c r="AX72" s="22"/>
      <c r="AY72" s="14"/>
      <c r="AZ72" s="14"/>
      <c r="BA72" s="78"/>
      <c r="BB72" s="91"/>
      <c r="BC72" s="14"/>
      <c r="BD72" s="14">
        <v>9946</v>
      </c>
      <c r="BE72" s="14">
        <v>8810</v>
      </c>
      <c r="BF72" s="90"/>
      <c r="BG72" s="14">
        <v>8460</v>
      </c>
      <c r="BH72" s="14">
        <v>8380</v>
      </c>
      <c r="BI72" s="14">
        <v>8680</v>
      </c>
      <c r="BJ72" s="14">
        <v>9790</v>
      </c>
      <c r="BK72" s="14">
        <v>7600</v>
      </c>
      <c r="BL72" s="14">
        <v>7860</v>
      </c>
      <c r="BM72" s="14">
        <v>8550</v>
      </c>
      <c r="BN72" s="14"/>
      <c r="BO72" s="14">
        <v>7850</v>
      </c>
      <c r="BP72" s="14">
        <v>7620</v>
      </c>
      <c r="BQ72" s="89"/>
      <c r="BR72" s="8"/>
      <c r="BS72" s="8"/>
      <c r="BZ72" s="1"/>
      <c r="CA72" s="1"/>
      <c r="CB72" s="1"/>
      <c r="CC72" s="1"/>
    </row>
    <row r="73" spans="1:81" ht="15" customHeight="1" x14ac:dyDescent="0.4">
      <c r="A73" s="15"/>
      <c r="B73" s="88">
        <v>57</v>
      </c>
      <c r="C73" s="92"/>
      <c r="D73" s="15"/>
      <c r="E73" s="15"/>
      <c r="F73" s="15"/>
      <c r="G73" s="15"/>
      <c r="H73" s="15"/>
      <c r="I73" s="15"/>
      <c r="J73" s="15"/>
      <c r="K73" s="15"/>
      <c r="L73" s="15"/>
      <c r="M73" s="14"/>
      <c r="N73" s="14"/>
      <c r="O73" s="14"/>
      <c r="P73" s="14"/>
      <c r="Q73" s="14"/>
      <c r="R73" s="89">
        <v>2125</v>
      </c>
      <c r="S73" s="85"/>
      <c r="T73" s="30"/>
      <c r="U73" s="23"/>
      <c r="V73" s="23"/>
      <c r="W73" s="23"/>
      <c r="X73" s="26"/>
      <c r="Y73" s="23"/>
      <c r="Z73" s="23"/>
      <c r="AA73" s="23"/>
      <c r="AB73" s="22"/>
      <c r="AC73" s="23"/>
      <c r="AD73" s="23"/>
      <c r="AE73" s="23"/>
      <c r="AF73" s="23"/>
      <c r="AG73" s="23"/>
      <c r="AH73" s="22"/>
      <c r="AI73" s="83">
        <v>6.2480000000000002</v>
      </c>
      <c r="AJ73" s="82"/>
      <c r="AK73" s="81"/>
      <c r="AL73" s="22"/>
      <c r="AM73" s="14"/>
      <c r="AN73" s="14"/>
      <c r="AO73" s="80"/>
      <c r="AP73" s="14"/>
      <c r="AQ73" s="14"/>
      <c r="AR73" s="14"/>
      <c r="AS73" s="22"/>
      <c r="AT73" s="14"/>
      <c r="AU73" s="14"/>
      <c r="AV73" s="14"/>
      <c r="AW73" s="14"/>
      <c r="AX73" s="22"/>
      <c r="AY73" s="14"/>
      <c r="AZ73" s="14">
        <f>((R73*0.000062427)*(AI73)*31536000)/2000</f>
        <v>13069.200823272004</v>
      </c>
      <c r="BA73" s="78">
        <f>AVERAGE(AN73:AZ73)</f>
        <v>13069.200823272004</v>
      </c>
      <c r="BB73" s="91"/>
      <c r="BC73" s="14"/>
      <c r="BD73" s="14">
        <v>9906</v>
      </c>
      <c r="BE73" s="14">
        <v>8743</v>
      </c>
      <c r="BF73" s="90"/>
      <c r="BG73" s="14">
        <v>8450</v>
      </c>
      <c r="BH73" s="14">
        <v>8200</v>
      </c>
      <c r="BI73" s="14">
        <v>8710</v>
      </c>
      <c r="BJ73" s="14">
        <v>9610</v>
      </c>
      <c r="BK73" s="14">
        <v>7880</v>
      </c>
      <c r="BL73" s="14">
        <v>7730</v>
      </c>
      <c r="BM73" s="14">
        <v>8420</v>
      </c>
      <c r="BN73" s="14"/>
      <c r="BO73" s="14">
        <v>7810</v>
      </c>
      <c r="BP73" s="14">
        <v>7560</v>
      </c>
      <c r="BQ73" s="89">
        <v>7730</v>
      </c>
      <c r="BR73" s="8"/>
      <c r="BS73" s="8"/>
      <c r="BZ73" s="1"/>
      <c r="CA73" s="1"/>
      <c r="CB73" s="1"/>
      <c r="CC73" s="1"/>
    </row>
    <row r="74" spans="1:81" ht="15" customHeight="1" x14ac:dyDescent="0.4">
      <c r="A74" s="15" t="s">
        <v>40</v>
      </c>
      <c r="B74" s="88">
        <v>58</v>
      </c>
      <c r="C74" s="92"/>
      <c r="D74" s="15">
        <v>2409</v>
      </c>
      <c r="E74" s="15">
        <v>3089</v>
      </c>
      <c r="F74" s="15">
        <v>2648</v>
      </c>
      <c r="G74" s="15"/>
      <c r="H74" s="15">
        <v>3088</v>
      </c>
      <c r="I74" s="15">
        <v>2455</v>
      </c>
      <c r="J74" s="15">
        <v>3103</v>
      </c>
      <c r="K74" s="15">
        <v>2712</v>
      </c>
      <c r="L74" s="15">
        <v>3000</v>
      </c>
      <c r="M74" s="14">
        <v>2271</v>
      </c>
      <c r="N74" s="14">
        <v>2955</v>
      </c>
      <c r="O74" s="14"/>
      <c r="P74" s="14">
        <v>2170</v>
      </c>
      <c r="Q74" s="14"/>
      <c r="R74" s="89"/>
      <c r="S74" s="85"/>
      <c r="T74" s="30"/>
      <c r="U74" s="23">
        <v>11.458</v>
      </c>
      <c r="V74" s="23">
        <v>13.121</v>
      </c>
      <c r="W74" s="23">
        <v>5.9420000000000002</v>
      </c>
      <c r="X74" s="26"/>
      <c r="Y74" s="23">
        <v>9.4120000000000008</v>
      </c>
      <c r="Z74" s="23">
        <v>7.6529999999999996</v>
      </c>
      <c r="AA74" s="23">
        <v>7.9279999999999999</v>
      </c>
      <c r="AB74" s="22">
        <v>6.492</v>
      </c>
      <c r="AC74" s="23">
        <v>5.125</v>
      </c>
      <c r="AD74" s="23">
        <v>10.76</v>
      </c>
      <c r="AE74" s="23">
        <v>8.6880000000000006</v>
      </c>
      <c r="AF74" s="23"/>
      <c r="AG74" s="23">
        <v>8.3580000000000005</v>
      </c>
      <c r="AH74" s="22">
        <v>10.231</v>
      </c>
      <c r="AI74" s="83"/>
      <c r="AJ74" s="82"/>
      <c r="AK74" s="81"/>
      <c r="AL74" s="14">
        <f>((D74*0.000062427)*(U74)*31536000)/2000</f>
        <v>27170.316291829397</v>
      </c>
      <c r="AM74" s="14">
        <f>((E74*0.000062427)*(V74)*31536000)/2000</f>
        <v>39896.41934041179</v>
      </c>
      <c r="AN74" s="14">
        <f>((F74*0.000062427)*(W74)*31536000)/2000</f>
        <v>15488.155648181377</v>
      </c>
      <c r="AO74" s="80"/>
      <c r="AP74" s="14">
        <f t="shared" ref="AP74:AV74" si="21">((H74*0.000062427)*(Y74)*31536000)/2000</f>
        <v>28609.369469231617</v>
      </c>
      <c r="AQ74" s="14">
        <f t="shared" si="21"/>
        <v>18494.061009695641</v>
      </c>
      <c r="AR74" s="14">
        <f t="shared" si="21"/>
        <v>24215.558685378623</v>
      </c>
      <c r="AS74" s="14">
        <f t="shared" si="21"/>
        <v>17330.74660929255</v>
      </c>
      <c r="AT74" s="14">
        <f t="shared" si="21"/>
        <v>15134.364891000001</v>
      </c>
      <c r="AU74" s="14">
        <f t="shared" si="21"/>
        <v>24053.511226138562</v>
      </c>
      <c r="AV74" s="14">
        <f t="shared" si="21"/>
        <v>25271.229607885442</v>
      </c>
      <c r="AW74" s="14"/>
      <c r="AX74" s="14">
        <f>((P74*0.000062427)*(AG74)*31536000)/2000</f>
        <v>17852.998843380963</v>
      </c>
      <c r="AY74" s="14"/>
      <c r="AZ74" s="14"/>
      <c r="BA74" s="78">
        <f>AVERAGE(AN74:AZ74)</f>
        <v>20716.666221131643</v>
      </c>
      <c r="BB74" s="91"/>
      <c r="BC74" s="14"/>
      <c r="BD74" s="14">
        <v>9693</v>
      </c>
      <c r="BE74" s="14">
        <v>8769</v>
      </c>
      <c r="BF74" s="90"/>
      <c r="BG74" s="14">
        <v>8330</v>
      </c>
      <c r="BH74" s="14">
        <v>8260</v>
      </c>
      <c r="BI74" s="14">
        <v>8580</v>
      </c>
      <c r="BJ74" s="14">
        <v>9710</v>
      </c>
      <c r="BK74" s="14">
        <v>7890</v>
      </c>
      <c r="BL74" s="14">
        <v>7800</v>
      </c>
      <c r="BM74" s="14">
        <v>8500</v>
      </c>
      <c r="BN74" s="14"/>
      <c r="BO74" s="14">
        <v>7800</v>
      </c>
      <c r="BP74" s="14">
        <v>7570</v>
      </c>
      <c r="BQ74" s="89"/>
      <c r="BR74" s="8"/>
      <c r="BS74" s="8"/>
      <c r="BZ74" s="1"/>
      <c r="CA74" s="1"/>
      <c r="CB74" s="1"/>
      <c r="CC74" s="1"/>
    </row>
    <row r="75" spans="1:81" ht="15" customHeight="1" x14ac:dyDescent="0.4">
      <c r="A75" s="15"/>
      <c r="B75" s="88">
        <v>59</v>
      </c>
      <c r="C75" s="92"/>
      <c r="D75" s="15"/>
      <c r="E75" s="15"/>
      <c r="F75" s="15"/>
      <c r="G75" s="15"/>
      <c r="H75" s="15"/>
      <c r="I75" s="15"/>
      <c r="J75" s="15"/>
      <c r="K75" s="15"/>
      <c r="L75" s="15"/>
      <c r="M75" s="14"/>
      <c r="N75" s="14"/>
      <c r="O75" s="14"/>
      <c r="P75" s="14"/>
      <c r="Q75" s="14"/>
      <c r="R75" s="89"/>
      <c r="S75" s="85"/>
      <c r="T75" s="30"/>
      <c r="U75" s="23"/>
      <c r="V75" s="23"/>
      <c r="W75" s="23"/>
      <c r="X75" s="26"/>
      <c r="Y75" s="23"/>
      <c r="Z75" s="23"/>
      <c r="AA75" s="23"/>
      <c r="AB75" s="22"/>
      <c r="AC75" s="23"/>
      <c r="AD75" s="23"/>
      <c r="AE75" s="23"/>
      <c r="AF75" s="23"/>
      <c r="AG75" s="23"/>
      <c r="AH75" s="22"/>
      <c r="AI75" s="83"/>
      <c r="AJ75" s="82"/>
      <c r="AK75" s="81"/>
      <c r="AL75" s="22"/>
      <c r="AM75" s="14"/>
      <c r="AN75" s="14"/>
      <c r="AO75" s="80"/>
      <c r="AP75" s="14"/>
      <c r="AQ75" s="14"/>
      <c r="AR75" s="14"/>
      <c r="AS75" s="22"/>
      <c r="AT75" s="14"/>
      <c r="AU75" s="14"/>
      <c r="AV75" s="14"/>
      <c r="AW75" s="14"/>
      <c r="AX75" s="22"/>
      <c r="AY75" s="14"/>
      <c r="AZ75" s="14"/>
      <c r="BA75" s="78"/>
      <c r="BB75" s="91"/>
      <c r="BC75" s="14"/>
      <c r="BD75" s="14">
        <v>9519</v>
      </c>
      <c r="BE75" s="14">
        <v>8660</v>
      </c>
      <c r="BF75" s="90"/>
      <c r="BG75" s="14">
        <v>8320</v>
      </c>
      <c r="BH75" s="14">
        <v>7900</v>
      </c>
      <c r="BI75" s="14">
        <v>8470</v>
      </c>
      <c r="BJ75" s="14">
        <v>9550</v>
      </c>
      <c r="BK75" s="14">
        <v>8320</v>
      </c>
      <c r="BL75" s="14">
        <v>7780</v>
      </c>
      <c r="BM75" s="14">
        <v>8320</v>
      </c>
      <c r="BN75" s="14"/>
      <c r="BO75" s="14">
        <v>7770</v>
      </c>
      <c r="BP75" s="14">
        <v>7320</v>
      </c>
      <c r="BQ75" s="89"/>
      <c r="BR75" s="8"/>
      <c r="BS75" s="8"/>
      <c r="BZ75" s="1"/>
      <c r="CA75" s="1"/>
      <c r="CB75" s="1"/>
      <c r="CC75" s="1"/>
    </row>
    <row r="76" spans="1:81" ht="15" customHeight="1" x14ac:dyDescent="0.4">
      <c r="A76" s="15" t="s">
        <v>40</v>
      </c>
      <c r="B76" s="88">
        <v>60</v>
      </c>
      <c r="C76" s="92"/>
      <c r="D76" s="15"/>
      <c r="E76" s="15"/>
      <c r="F76" s="15"/>
      <c r="G76" s="15"/>
      <c r="H76" s="15"/>
      <c r="I76" s="15"/>
      <c r="J76" s="15"/>
      <c r="K76" s="15"/>
      <c r="L76" s="15"/>
      <c r="M76" s="14"/>
      <c r="N76" s="14"/>
      <c r="O76" s="14"/>
      <c r="P76" s="14"/>
      <c r="Q76" s="14"/>
      <c r="R76" s="89">
        <v>2050</v>
      </c>
      <c r="S76" s="85"/>
      <c r="T76" s="30"/>
      <c r="U76" s="23"/>
      <c r="V76" s="23"/>
      <c r="W76" s="23"/>
      <c r="X76" s="26"/>
      <c r="Y76" s="23"/>
      <c r="Z76" s="23"/>
      <c r="AA76" s="23"/>
      <c r="AB76" s="22"/>
      <c r="AC76" s="23"/>
      <c r="AD76" s="23"/>
      <c r="AE76" s="23"/>
      <c r="AF76" s="23"/>
      <c r="AG76" s="23"/>
      <c r="AH76" s="22"/>
      <c r="AI76" s="83">
        <v>5.9039999999999999</v>
      </c>
      <c r="AJ76" s="82"/>
      <c r="AK76" s="81"/>
      <c r="AL76" s="22"/>
      <c r="AM76" s="14"/>
      <c r="AN76" s="14"/>
      <c r="AO76" s="80"/>
      <c r="AP76" s="14"/>
      <c r="AQ76" s="14"/>
      <c r="AR76" s="14"/>
      <c r="AS76" s="22"/>
      <c r="AT76" s="14"/>
      <c r="AU76" s="14"/>
      <c r="AV76" s="14"/>
      <c r="AW76" s="14"/>
      <c r="AX76" s="22"/>
      <c r="AY76" s="14"/>
      <c r="AZ76" s="14">
        <f>((R76*0.000062427)*(AI76)*31536000)/2000</f>
        <v>11913.772042195202</v>
      </c>
      <c r="BA76" s="78">
        <f>AVERAGE(AN76:AZ76)</f>
        <v>11913.772042195202</v>
      </c>
      <c r="BB76" s="91"/>
      <c r="BC76" s="14"/>
      <c r="BD76" s="14">
        <v>9372</v>
      </c>
      <c r="BE76" s="14">
        <v>8659</v>
      </c>
      <c r="BF76" s="90"/>
      <c r="BG76" s="14">
        <v>8160</v>
      </c>
      <c r="BH76" s="14">
        <v>7980</v>
      </c>
      <c r="BI76" s="14">
        <v>8540</v>
      </c>
      <c r="BJ76" s="14">
        <v>9590</v>
      </c>
      <c r="BK76" s="14">
        <v>7890</v>
      </c>
      <c r="BL76" s="14">
        <v>7750</v>
      </c>
      <c r="BM76" s="14">
        <v>8410</v>
      </c>
      <c r="BN76" s="14"/>
      <c r="BO76" s="14">
        <v>7730</v>
      </c>
      <c r="BP76" s="14">
        <v>7410</v>
      </c>
      <c r="BQ76" s="89">
        <v>7540</v>
      </c>
      <c r="BR76" s="8"/>
      <c r="BS76" s="8"/>
      <c r="BZ76" s="1"/>
      <c r="CA76" s="1"/>
      <c r="CB76" s="1"/>
      <c r="CC76" s="1"/>
    </row>
    <row r="77" spans="1:81" ht="15" customHeight="1" x14ac:dyDescent="0.4">
      <c r="A77" s="15"/>
      <c r="B77" s="88">
        <v>61</v>
      </c>
      <c r="C77" s="92"/>
      <c r="D77" s="15"/>
      <c r="E77" s="15"/>
      <c r="F77" s="15"/>
      <c r="G77" s="15"/>
      <c r="H77" s="15"/>
      <c r="I77" s="15"/>
      <c r="J77" s="15"/>
      <c r="K77" s="15"/>
      <c r="L77" s="15"/>
      <c r="M77" s="14"/>
      <c r="N77" s="14"/>
      <c r="O77" s="14"/>
      <c r="P77" s="14"/>
      <c r="Q77" s="14"/>
      <c r="R77" s="89"/>
      <c r="S77" s="85"/>
      <c r="T77" s="30"/>
      <c r="U77" s="23"/>
      <c r="V77" s="23"/>
      <c r="W77" s="23"/>
      <c r="X77" s="26"/>
      <c r="Y77" s="23"/>
      <c r="Z77" s="23"/>
      <c r="AA77" s="23"/>
      <c r="AB77" s="22"/>
      <c r="AC77" s="23"/>
      <c r="AD77" s="23"/>
      <c r="AE77" s="23"/>
      <c r="AF77" s="23"/>
      <c r="AG77" s="23"/>
      <c r="AH77" s="22"/>
      <c r="AI77" s="83"/>
      <c r="AJ77" s="82"/>
      <c r="AK77" s="81"/>
      <c r="AL77" s="22"/>
      <c r="AM77" s="14"/>
      <c r="AN77" s="14"/>
      <c r="AO77" s="80"/>
      <c r="AP77" s="14"/>
      <c r="AQ77" s="14"/>
      <c r="AR77" s="14"/>
      <c r="AS77" s="22"/>
      <c r="AT77" s="14"/>
      <c r="AU77" s="14"/>
      <c r="AV77" s="14"/>
      <c r="AW77" s="14"/>
      <c r="AX77" s="22"/>
      <c r="AY77" s="14"/>
      <c r="AZ77" s="14"/>
      <c r="BA77" s="78"/>
      <c r="BB77" s="91"/>
      <c r="BC77" s="14"/>
      <c r="BD77" s="14">
        <v>9225</v>
      </c>
      <c r="BE77" s="14">
        <v>8500</v>
      </c>
      <c r="BF77" s="90"/>
      <c r="BG77" s="14">
        <v>8210</v>
      </c>
      <c r="BH77" s="14">
        <v>7780</v>
      </c>
      <c r="BI77" s="14">
        <v>8490</v>
      </c>
      <c r="BJ77" s="14">
        <v>9460</v>
      </c>
      <c r="BK77" s="14">
        <v>7700</v>
      </c>
      <c r="BL77" s="14">
        <v>7680</v>
      </c>
      <c r="BM77" s="14">
        <v>8340</v>
      </c>
      <c r="BN77" s="14"/>
      <c r="BO77" s="14">
        <v>7640</v>
      </c>
      <c r="BP77" s="14">
        <v>7290</v>
      </c>
      <c r="BQ77" s="89"/>
      <c r="BR77" s="8"/>
      <c r="BS77" s="8"/>
      <c r="BZ77" s="1"/>
      <c r="CA77" s="1"/>
      <c r="CB77" s="1"/>
      <c r="CC77" s="1"/>
    </row>
    <row r="78" spans="1:81" ht="15" customHeight="1" x14ac:dyDescent="0.4">
      <c r="A78" s="15" t="s">
        <v>40</v>
      </c>
      <c r="B78" s="88">
        <v>62</v>
      </c>
      <c r="C78" s="92"/>
      <c r="D78" s="15">
        <v>2552</v>
      </c>
      <c r="E78" s="15">
        <v>2985</v>
      </c>
      <c r="F78" s="15">
        <v>2638</v>
      </c>
      <c r="G78" s="15"/>
      <c r="H78" s="15">
        <v>2728</v>
      </c>
      <c r="I78" s="15">
        <v>2313</v>
      </c>
      <c r="J78" s="15">
        <v>2441</v>
      </c>
      <c r="K78" s="15">
        <v>3042</v>
      </c>
      <c r="L78" s="15">
        <v>2709</v>
      </c>
      <c r="M78" s="14">
        <v>2140</v>
      </c>
      <c r="N78" s="14">
        <v>2471</v>
      </c>
      <c r="O78" s="14"/>
      <c r="P78" s="14">
        <v>2090</v>
      </c>
      <c r="Q78" s="14">
        <v>2500</v>
      </c>
      <c r="R78" s="89">
        <v>2000</v>
      </c>
      <c r="S78" s="85"/>
      <c r="T78" s="30"/>
      <c r="U78" s="23">
        <v>12.510999999999999</v>
      </c>
      <c r="V78" s="23">
        <v>13.741</v>
      </c>
      <c r="W78" s="23">
        <v>6.21</v>
      </c>
      <c r="X78" s="26"/>
      <c r="Y78" s="23">
        <v>11.045999999999999</v>
      </c>
      <c r="Z78" s="23">
        <v>8.8309999999999995</v>
      </c>
      <c r="AA78" s="23">
        <v>7.931</v>
      </c>
      <c r="AB78" s="22">
        <v>6.7590000000000003</v>
      </c>
      <c r="AC78" s="23">
        <v>7.51</v>
      </c>
      <c r="AD78" s="23">
        <v>12.545999999999999</v>
      </c>
      <c r="AE78" s="23">
        <v>9.7390000000000008</v>
      </c>
      <c r="AF78" s="23"/>
      <c r="AG78" s="23">
        <v>8.2840000000000007</v>
      </c>
      <c r="AH78" s="22">
        <v>12.167</v>
      </c>
      <c r="AI78" s="83">
        <v>6.4139999999999997</v>
      </c>
      <c r="AJ78" s="82"/>
      <c r="AK78" s="81"/>
      <c r="AL78" s="14">
        <f>((D78*0.000062427)*(U78)*31536000)/2000</f>
        <v>31428.363701731392</v>
      </c>
      <c r="AM78" s="14">
        <f>((E78*0.000062427)*(V78)*31536000)/2000</f>
        <v>40374.927107784359</v>
      </c>
      <c r="AN78" s="14">
        <f>((F78*0.000062427)*(W78)*31536000)/2000</f>
        <v>16125.584582573283</v>
      </c>
      <c r="AO78" s="80"/>
      <c r="AP78" s="14">
        <f>((H78*0.000062427)*(Y78)*31536000)/2000</f>
        <v>29661.866850768769</v>
      </c>
      <c r="AQ78" s="14">
        <f>((I78*0.000062427)*(Z78)*31536000)/2000</f>
        <v>20106.41275467641</v>
      </c>
      <c r="AR78" s="14">
        <f>((J78*0.000062427)*(AA78)*31536000)/2000</f>
        <v>19056.573115266456</v>
      </c>
      <c r="AS78" s="14"/>
      <c r="AT78" s="14">
        <f>((L78*0.000062427)*(AC78)*31536000)/2000</f>
        <v>20026.175519856242</v>
      </c>
      <c r="AU78" s="14">
        <f>((M78*0.000062427)*(AD78)*31536000)/2000</f>
        <v>26428.233347259837</v>
      </c>
      <c r="AV78" s="14">
        <f>((N78*0.000062427)*(AE78)*31536000)/2000</f>
        <v>23688.425064916584</v>
      </c>
      <c r="AW78" s="14"/>
      <c r="AX78" s="14">
        <f>((P78*0.000062427)*(AG78)*31536000)/2000</f>
        <v>17042.58436437216</v>
      </c>
      <c r="AY78" s="14">
        <f>((Q78*0.000062427)*(AH78)*31536000)/2000</f>
        <v>29941.433760780001</v>
      </c>
      <c r="AZ78" s="14">
        <f>((R78*0.000062427)*(AI78)*31536000)/2000</f>
        <v>12627.228151008001</v>
      </c>
      <c r="BA78" s="78">
        <f>AVERAGE(AN78:AZ78)</f>
        <v>21470.451751147772</v>
      </c>
      <c r="BB78" s="91"/>
      <c r="BC78" s="14">
        <v>7010</v>
      </c>
      <c r="BD78" s="14">
        <v>8845</v>
      </c>
      <c r="BE78" s="14">
        <v>8473</v>
      </c>
      <c r="BF78" s="90"/>
      <c r="BG78" s="14">
        <v>8200</v>
      </c>
      <c r="BH78" s="14">
        <v>7850</v>
      </c>
      <c r="BI78" s="14">
        <v>8400</v>
      </c>
      <c r="BJ78" s="14">
        <v>9590</v>
      </c>
      <c r="BK78" s="14">
        <v>7840</v>
      </c>
      <c r="BL78" s="14">
        <v>6630</v>
      </c>
      <c r="BM78" s="14">
        <v>8360</v>
      </c>
      <c r="BN78" s="14"/>
      <c r="BO78" s="14">
        <v>7660</v>
      </c>
      <c r="BP78" s="14">
        <v>7090</v>
      </c>
      <c r="BQ78" s="89">
        <v>7460</v>
      </c>
      <c r="BR78" s="8"/>
      <c r="BS78" s="8"/>
      <c r="BZ78" s="1"/>
      <c r="CA78" s="1"/>
      <c r="CB78" s="1"/>
      <c r="CC78" s="1"/>
    </row>
    <row r="79" spans="1:81" ht="15" customHeight="1" x14ac:dyDescent="0.4">
      <c r="A79" s="15"/>
      <c r="B79" s="88">
        <v>63</v>
      </c>
      <c r="C79" s="92"/>
      <c r="D79" s="15"/>
      <c r="E79" s="15"/>
      <c r="F79" s="15"/>
      <c r="G79" s="15"/>
      <c r="H79" s="15"/>
      <c r="I79" s="15"/>
      <c r="J79" s="15"/>
      <c r="K79" s="15"/>
      <c r="L79" s="15"/>
      <c r="M79" s="14"/>
      <c r="N79" s="14"/>
      <c r="O79" s="14"/>
      <c r="P79" s="14"/>
      <c r="Q79" s="14"/>
      <c r="R79" s="89"/>
      <c r="S79" s="85"/>
      <c r="T79" s="30"/>
      <c r="U79" s="23"/>
      <c r="V79" s="23"/>
      <c r="W79" s="23"/>
      <c r="X79" s="26"/>
      <c r="Y79" s="23"/>
      <c r="Z79" s="23"/>
      <c r="AA79" s="23"/>
      <c r="AB79" s="22"/>
      <c r="AC79" s="23"/>
      <c r="AD79" s="23"/>
      <c r="AE79" s="23"/>
      <c r="AF79" s="23"/>
      <c r="AG79" s="23"/>
      <c r="AH79" s="22"/>
      <c r="AI79" s="83"/>
      <c r="AJ79" s="82"/>
      <c r="AK79" s="81"/>
      <c r="AL79" s="22"/>
      <c r="AM79" s="14"/>
      <c r="AN79" s="14"/>
      <c r="AO79" s="80"/>
      <c r="AP79" s="14"/>
      <c r="AQ79" s="14"/>
      <c r="AR79" s="14"/>
      <c r="AS79" s="22"/>
      <c r="AT79" s="14"/>
      <c r="AU79" s="14"/>
      <c r="AV79" s="14"/>
      <c r="AW79" s="14"/>
      <c r="AX79" s="22"/>
      <c r="AY79" s="14"/>
      <c r="AZ79" s="14"/>
      <c r="BA79" s="78"/>
      <c r="BB79" s="91"/>
      <c r="BC79" s="14"/>
      <c r="BD79" s="14">
        <v>8847</v>
      </c>
      <c r="BE79" s="14">
        <v>8587</v>
      </c>
      <c r="BF79" s="90"/>
      <c r="BG79" s="14">
        <v>8090</v>
      </c>
      <c r="BH79" s="14">
        <v>7900</v>
      </c>
      <c r="BI79" s="14">
        <v>8540</v>
      </c>
      <c r="BJ79" s="14">
        <v>9400</v>
      </c>
      <c r="BK79" s="14">
        <v>7860</v>
      </c>
      <c r="BL79" s="14">
        <v>7540</v>
      </c>
      <c r="BM79" s="14">
        <v>8350</v>
      </c>
      <c r="BN79" s="14"/>
      <c r="BO79" s="14">
        <v>7590</v>
      </c>
      <c r="BP79" s="14">
        <v>7070</v>
      </c>
      <c r="BQ79" s="89"/>
      <c r="BR79" s="8"/>
      <c r="BS79" s="8"/>
      <c r="BZ79" s="1"/>
      <c r="CA79" s="1"/>
      <c r="CB79" s="1"/>
      <c r="CC79" s="1"/>
    </row>
    <row r="80" spans="1:81" ht="15" customHeight="1" x14ac:dyDescent="0.4">
      <c r="A80" s="15" t="s">
        <v>40</v>
      </c>
      <c r="B80" s="88">
        <v>64</v>
      </c>
      <c r="C80" s="92"/>
      <c r="D80" s="15"/>
      <c r="E80" s="15"/>
      <c r="F80" s="15"/>
      <c r="G80" s="15"/>
      <c r="H80" s="15"/>
      <c r="I80" s="15"/>
      <c r="J80" s="15"/>
      <c r="K80" s="15"/>
      <c r="L80" s="15"/>
      <c r="M80" s="14"/>
      <c r="N80" s="14"/>
      <c r="O80" s="14"/>
      <c r="P80" s="14"/>
      <c r="Q80" s="14"/>
      <c r="R80" s="89"/>
      <c r="S80" s="85"/>
      <c r="T80" s="30"/>
      <c r="U80" s="23"/>
      <c r="V80" s="23"/>
      <c r="W80" s="23"/>
      <c r="X80" s="26"/>
      <c r="Y80" s="23"/>
      <c r="Z80" s="23"/>
      <c r="AA80" s="23"/>
      <c r="AB80" s="22"/>
      <c r="AC80" s="23"/>
      <c r="AD80" s="23"/>
      <c r="AE80" s="23"/>
      <c r="AF80" s="23"/>
      <c r="AG80" s="23"/>
      <c r="AH80" s="22"/>
      <c r="AI80" s="83"/>
      <c r="AJ80" s="82"/>
      <c r="AK80" s="81"/>
      <c r="AL80" s="22"/>
      <c r="AM80" s="14"/>
      <c r="AN80" s="14"/>
      <c r="AO80" s="80"/>
      <c r="AP80" s="14"/>
      <c r="AQ80" s="14"/>
      <c r="AR80" s="14"/>
      <c r="AS80" s="22"/>
      <c r="AT80" s="14"/>
      <c r="AU80" s="14"/>
      <c r="AV80" s="14"/>
      <c r="AW80" s="14"/>
      <c r="AX80" s="22"/>
      <c r="AY80" s="14"/>
      <c r="AZ80" s="14"/>
      <c r="BA80" s="78"/>
      <c r="BB80" s="91"/>
      <c r="BC80" s="14"/>
      <c r="BD80" s="14">
        <v>8550</v>
      </c>
      <c r="BE80" s="14">
        <v>8397</v>
      </c>
      <c r="BF80" s="90"/>
      <c r="BG80" s="14">
        <v>8000</v>
      </c>
      <c r="BH80" s="14">
        <v>7870</v>
      </c>
      <c r="BI80" s="14">
        <v>8280</v>
      </c>
      <c r="BJ80" s="14">
        <v>9280</v>
      </c>
      <c r="BK80" s="14">
        <v>7800</v>
      </c>
      <c r="BL80" s="14">
        <v>7380</v>
      </c>
      <c r="BM80" s="14">
        <v>8320</v>
      </c>
      <c r="BN80" s="14"/>
      <c r="BO80" s="14">
        <v>7520</v>
      </c>
      <c r="BP80" s="14">
        <v>7100</v>
      </c>
      <c r="BQ80" s="89"/>
      <c r="BR80" s="95"/>
      <c r="BS80" s="14"/>
      <c r="BT80" s="14"/>
      <c r="BU80" s="8"/>
      <c r="BZ80" s="1"/>
      <c r="CA80" s="1"/>
      <c r="CB80" s="1"/>
      <c r="CC80" s="1"/>
    </row>
    <row r="81" spans="1:81" ht="15" customHeight="1" x14ac:dyDescent="0.4">
      <c r="A81" s="15"/>
      <c r="B81" s="88">
        <v>65</v>
      </c>
      <c r="C81" s="92"/>
      <c r="D81" s="15"/>
      <c r="E81" s="15"/>
      <c r="F81" s="15"/>
      <c r="G81" s="15"/>
      <c r="H81" s="15"/>
      <c r="I81" s="15"/>
      <c r="J81" s="15"/>
      <c r="K81" s="15"/>
      <c r="L81" s="15"/>
      <c r="M81" s="14"/>
      <c r="N81" s="14"/>
      <c r="O81" s="14"/>
      <c r="P81" s="14"/>
      <c r="Q81" s="14"/>
      <c r="R81" s="89">
        <v>1950</v>
      </c>
      <c r="S81" s="85"/>
      <c r="T81" s="30"/>
      <c r="U81" s="23"/>
      <c r="V81" s="23"/>
      <c r="W81" s="23"/>
      <c r="X81" s="26"/>
      <c r="Y81" s="23"/>
      <c r="Z81" s="23"/>
      <c r="AA81" s="23"/>
      <c r="AB81" s="22"/>
      <c r="AC81" s="23"/>
      <c r="AD81" s="23"/>
      <c r="AE81" s="23"/>
      <c r="AF81" s="23"/>
      <c r="AG81" s="23"/>
      <c r="AH81" s="22"/>
      <c r="AI81" s="83">
        <v>3.4630000000000001</v>
      </c>
      <c r="AJ81" s="82"/>
      <c r="AK81" s="81"/>
      <c r="AL81" s="22"/>
      <c r="AM81" s="14"/>
      <c r="AN81" s="14"/>
      <c r="AO81" s="80"/>
      <c r="AP81" s="14"/>
      <c r="AQ81" s="14"/>
      <c r="AR81" s="14"/>
      <c r="AS81" s="22"/>
      <c r="AT81" s="14"/>
      <c r="AU81" s="14"/>
      <c r="AV81" s="14"/>
      <c r="AW81" s="14"/>
      <c r="AX81" s="22"/>
      <c r="AY81" s="14"/>
      <c r="AZ81" s="14">
        <f>((R81*0.000062427)*(AI81)*31536000)/2000</f>
        <v>6647.1607124676002</v>
      </c>
      <c r="BA81" s="78">
        <f>AVERAGE(AN81:AZ81)</f>
        <v>6647.1607124676002</v>
      </c>
      <c r="BB81" s="91"/>
      <c r="BC81" s="14"/>
      <c r="BD81" s="14">
        <v>8475</v>
      </c>
      <c r="BE81" s="14">
        <v>8447</v>
      </c>
      <c r="BF81" s="90"/>
      <c r="BG81" s="14">
        <v>8060</v>
      </c>
      <c r="BH81" s="14">
        <v>7780</v>
      </c>
      <c r="BI81" s="14">
        <v>8410</v>
      </c>
      <c r="BJ81" s="14">
        <v>9220</v>
      </c>
      <c r="BK81" s="14">
        <v>7700</v>
      </c>
      <c r="BL81" s="14">
        <v>7450</v>
      </c>
      <c r="BM81" s="14">
        <v>8320</v>
      </c>
      <c r="BN81" s="14"/>
      <c r="BO81" s="14">
        <v>7470</v>
      </c>
      <c r="BP81" s="14">
        <v>7020</v>
      </c>
      <c r="BQ81" s="89">
        <v>7270</v>
      </c>
      <c r="BR81" s="8"/>
      <c r="BS81" s="8"/>
      <c r="BZ81" s="1"/>
      <c r="CA81" s="1"/>
      <c r="CB81" s="1"/>
      <c r="CC81" s="1"/>
    </row>
    <row r="82" spans="1:81" ht="15" customHeight="1" x14ac:dyDescent="0.4">
      <c r="A82" s="15" t="s">
        <v>40</v>
      </c>
      <c r="B82" s="88">
        <v>66</v>
      </c>
      <c r="C82" s="92"/>
      <c r="D82" s="15">
        <v>2584</v>
      </c>
      <c r="E82" s="15">
        <v>2536</v>
      </c>
      <c r="F82" s="15">
        <v>2572</v>
      </c>
      <c r="G82" s="15"/>
      <c r="H82" s="15">
        <v>2697</v>
      </c>
      <c r="I82" s="15">
        <v>2276</v>
      </c>
      <c r="J82" s="15">
        <v>2515</v>
      </c>
      <c r="K82" s="15">
        <v>2489</v>
      </c>
      <c r="L82" s="15">
        <v>2996</v>
      </c>
      <c r="M82" s="14">
        <v>2412</v>
      </c>
      <c r="N82" s="14">
        <v>2577</v>
      </c>
      <c r="O82" s="14"/>
      <c r="P82" s="14">
        <v>2065</v>
      </c>
      <c r="Q82" s="14"/>
      <c r="R82" s="89"/>
      <c r="S82" s="85"/>
      <c r="T82" s="30"/>
      <c r="U82" s="23">
        <v>12.209</v>
      </c>
      <c r="V82" s="23">
        <v>12.628</v>
      </c>
      <c r="W82" s="23">
        <v>5.1470000000000002</v>
      </c>
      <c r="X82" s="26"/>
      <c r="Y82" s="23">
        <v>10.877000000000001</v>
      </c>
      <c r="Z82" s="23">
        <v>7.0410000000000004</v>
      </c>
      <c r="AA82" s="23"/>
      <c r="AB82" s="22">
        <v>6.0030000000000001</v>
      </c>
      <c r="AC82" s="23">
        <v>7.2480000000000002</v>
      </c>
      <c r="AD82" s="23">
        <v>11.715</v>
      </c>
      <c r="AE82" s="23">
        <v>9.4629999999999992</v>
      </c>
      <c r="AF82" s="23"/>
      <c r="AG82" s="23">
        <v>7.4580000000000002</v>
      </c>
      <c r="AH82" s="22"/>
      <c r="AI82" s="83"/>
      <c r="AJ82" s="82"/>
      <c r="AK82" s="81"/>
      <c r="AL82" s="14">
        <f>((D82*0.000062427)*(U82)*31536000)/2000</f>
        <v>31054.295356468421</v>
      </c>
      <c r="AM82" s="14">
        <f>((E82*0.000062427)*(V82)*31536000)/2000</f>
        <v>31523.388810617093</v>
      </c>
      <c r="AN82" s="14">
        <f>((F82*0.000062427)*(W82)*31536000)/2000</f>
        <v>13030.893900078627</v>
      </c>
      <c r="AO82" s="80"/>
      <c r="AP82" s="14">
        <f>((H82*0.000062427)*(Y82)*31536000)/2000</f>
        <v>28876.140827423787</v>
      </c>
      <c r="AQ82" s="14">
        <f>((I82*0.000062427)*(Z82)*31536000)/2000</f>
        <v>15774.502753663781</v>
      </c>
      <c r="AR82" s="14"/>
      <c r="AS82" s="14"/>
      <c r="AT82" s="14">
        <f>((L82*0.000062427)*(AC82)*31536000)/2000</f>
        <v>21375.145020031494</v>
      </c>
      <c r="AU82" s="14">
        <f>((M82*0.000062427)*(AD82)*31536000)/2000</f>
        <v>27814.334457998881</v>
      </c>
      <c r="AV82" s="14">
        <f>((N82*0.000062427)*(AE82)*31536000)/2000</f>
        <v>24004.481789985337</v>
      </c>
      <c r="AW82" s="14"/>
      <c r="AX82" s="14">
        <f>((P82*0.000062427)*(AG82)*31536000)/2000</f>
        <v>15159.731563080722</v>
      </c>
      <c r="AY82" s="14"/>
      <c r="AZ82" s="14"/>
      <c r="BA82" s="78">
        <f>AVERAGE(AN82:AZ82)</f>
        <v>20862.175758894657</v>
      </c>
      <c r="BB82" s="91"/>
      <c r="BC82" s="14">
        <v>8239</v>
      </c>
      <c r="BD82" s="14">
        <v>8355</v>
      </c>
      <c r="BE82" s="14">
        <v>8572</v>
      </c>
      <c r="BF82" s="90"/>
      <c r="BG82" s="14">
        <v>8140</v>
      </c>
      <c r="BH82" s="14">
        <v>7880</v>
      </c>
      <c r="BI82" s="14">
        <v>8470</v>
      </c>
      <c r="BJ82" s="14">
        <v>9130</v>
      </c>
      <c r="BK82" s="14">
        <v>7860</v>
      </c>
      <c r="BL82" s="14">
        <v>7340</v>
      </c>
      <c r="BM82" s="14">
        <v>8410</v>
      </c>
      <c r="BN82" s="14"/>
      <c r="BO82" s="14">
        <v>7530</v>
      </c>
      <c r="BP82" s="14">
        <v>7080</v>
      </c>
      <c r="BQ82" s="89"/>
      <c r="BR82" s="8"/>
      <c r="BS82" s="8"/>
      <c r="BZ82" s="1"/>
      <c r="CA82" s="1"/>
      <c r="CB82" s="1"/>
      <c r="CC82" s="1"/>
    </row>
    <row r="83" spans="1:81" ht="15" customHeight="1" x14ac:dyDescent="0.4">
      <c r="A83" s="15"/>
      <c r="B83" s="88">
        <v>67</v>
      </c>
      <c r="C83" s="92"/>
      <c r="D83" s="15"/>
      <c r="E83" s="15"/>
      <c r="F83" s="15"/>
      <c r="G83" s="15"/>
      <c r="H83" s="15"/>
      <c r="I83" s="15"/>
      <c r="J83" s="15"/>
      <c r="K83" s="15"/>
      <c r="L83" s="15"/>
      <c r="M83" s="14"/>
      <c r="N83" s="14"/>
      <c r="O83" s="14"/>
      <c r="P83" s="14"/>
      <c r="Q83" s="14">
        <v>2450</v>
      </c>
      <c r="R83" s="89">
        <v>1925</v>
      </c>
      <c r="S83" s="85"/>
      <c r="T83" s="30"/>
      <c r="U83" s="23"/>
      <c r="V83" s="23"/>
      <c r="W83" s="23"/>
      <c r="X83" s="26"/>
      <c r="Y83" s="23"/>
      <c r="Z83" s="23"/>
      <c r="AA83" s="23"/>
      <c r="AB83" s="22"/>
      <c r="AC83" s="23"/>
      <c r="AD83" s="23"/>
      <c r="AE83" s="23"/>
      <c r="AF83" s="23"/>
      <c r="AG83" s="23"/>
      <c r="AH83" s="22">
        <v>12.757999999999999</v>
      </c>
      <c r="AI83" s="83">
        <v>6.3849999999999998</v>
      </c>
      <c r="AJ83" s="82"/>
      <c r="AK83" s="81"/>
      <c r="AL83" s="22"/>
      <c r="AM83" s="14"/>
      <c r="AN83" s="14"/>
      <c r="AO83" s="80"/>
      <c r="AP83" s="14"/>
      <c r="AQ83" s="14"/>
      <c r="AR83" s="14"/>
      <c r="AS83" s="22"/>
      <c r="AT83" s="14"/>
      <c r="AU83" s="14"/>
      <c r="AV83" s="14"/>
      <c r="AW83" s="14"/>
      <c r="AX83" s="22"/>
      <c r="AY83" s="14">
        <f>((Q83*0.000062427)*(AH83)*31536000)/2000</f>
        <v>30767.893127445597</v>
      </c>
      <c r="AZ83" s="14">
        <f>((R83*0.000062427)*(AI83)*31536000)/2000</f>
        <v>12098.755815992999</v>
      </c>
      <c r="BA83" s="78">
        <f>AVERAGE(AN83:AZ83)</f>
        <v>21433.324471719297</v>
      </c>
      <c r="BB83" s="91"/>
      <c r="BC83" s="14"/>
      <c r="BD83" s="14">
        <v>8295</v>
      </c>
      <c r="BE83" s="14">
        <v>8463</v>
      </c>
      <c r="BF83" s="90"/>
      <c r="BG83" s="14">
        <v>8110</v>
      </c>
      <c r="BH83" s="14">
        <v>7740</v>
      </c>
      <c r="BI83" s="14">
        <v>8320</v>
      </c>
      <c r="BJ83" s="14">
        <v>8950</v>
      </c>
      <c r="BK83" s="14">
        <v>7830</v>
      </c>
      <c r="BL83" s="14">
        <v>7430</v>
      </c>
      <c r="BM83" s="14">
        <v>8470</v>
      </c>
      <c r="BN83" s="14"/>
      <c r="BO83" s="14">
        <v>7510</v>
      </c>
      <c r="BP83" s="14">
        <v>7020</v>
      </c>
      <c r="BQ83" s="89">
        <v>7210</v>
      </c>
      <c r="BR83" s="8"/>
      <c r="BS83" s="8"/>
      <c r="BZ83" s="1"/>
      <c r="CA83" s="1"/>
      <c r="CB83" s="1"/>
      <c r="CC83" s="1"/>
    </row>
    <row r="84" spans="1:81" ht="15" customHeight="1" x14ac:dyDescent="0.4">
      <c r="A84" s="15" t="s">
        <v>40</v>
      </c>
      <c r="B84" s="88">
        <v>68</v>
      </c>
      <c r="C84" s="92"/>
      <c r="D84" s="15"/>
      <c r="E84" s="15"/>
      <c r="F84" s="15"/>
      <c r="G84" s="15"/>
      <c r="H84" s="15"/>
      <c r="I84" s="15"/>
      <c r="J84" s="15"/>
      <c r="K84" s="15"/>
      <c r="L84" s="15"/>
      <c r="M84" s="14"/>
      <c r="N84" s="14"/>
      <c r="O84" s="14"/>
      <c r="P84" s="14"/>
      <c r="Q84" s="14"/>
      <c r="R84" s="89"/>
      <c r="S84" s="85"/>
      <c r="T84" s="30"/>
      <c r="U84" s="23"/>
      <c r="V84" s="23"/>
      <c r="W84" s="23"/>
      <c r="X84" s="26"/>
      <c r="Y84" s="23"/>
      <c r="Z84" s="23"/>
      <c r="AA84" s="23"/>
      <c r="AB84" s="22"/>
      <c r="AC84" s="23"/>
      <c r="AD84" s="23"/>
      <c r="AE84" s="23"/>
      <c r="AF84" s="23"/>
      <c r="AG84" s="23"/>
      <c r="AH84" s="22"/>
      <c r="AI84" s="83"/>
      <c r="AJ84" s="82"/>
      <c r="AK84" s="81"/>
      <c r="AL84" s="22"/>
      <c r="AM84" s="14"/>
      <c r="AN84" s="14"/>
      <c r="AO84" s="80"/>
      <c r="AP84" s="14"/>
      <c r="AQ84" s="14"/>
      <c r="AR84" s="14"/>
      <c r="AS84" s="22"/>
      <c r="AT84" s="14"/>
      <c r="AU84" s="14"/>
      <c r="AV84" s="14"/>
      <c r="AW84" s="14"/>
      <c r="AX84" s="22"/>
      <c r="AY84" s="14"/>
      <c r="AZ84" s="14"/>
      <c r="BA84" s="78"/>
      <c r="BB84" s="91"/>
      <c r="BC84" s="14"/>
      <c r="BD84" s="14">
        <v>8262</v>
      </c>
      <c r="BE84" s="14">
        <v>8457</v>
      </c>
      <c r="BF84" s="90"/>
      <c r="BG84" s="14">
        <v>8090</v>
      </c>
      <c r="BH84" s="14">
        <v>7810</v>
      </c>
      <c r="BI84" s="14">
        <v>8460</v>
      </c>
      <c r="BJ84" s="14">
        <v>9010</v>
      </c>
      <c r="BK84" s="14">
        <v>7850</v>
      </c>
      <c r="BL84" s="14">
        <v>7430</v>
      </c>
      <c r="BM84" s="14">
        <v>8440</v>
      </c>
      <c r="BN84" s="14"/>
      <c r="BO84" s="14">
        <v>7510</v>
      </c>
      <c r="BP84" s="14">
        <v>6950</v>
      </c>
      <c r="BQ84" s="89"/>
      <c r="BR84" s="8"/>
      <c r="BS84" s="8"/>
      <c r="BZ84" s="1"/>
      <c r="CA84" s="1"/>
      <c r="CB84" s="1"/>
      <c r="CC84" s="1"/>
    </row>
    <row r="85" spans="1:81" ht="15" customHeight="1" x14ac:dyDescent="0.4">
      <c r="A85" s="15"/>
      <c r="B85" s="88">
        <v>69</v>
      </c>
      <c r="C85" s="92"/>
      <c r="D85" s="15"/>
      <c r="E85" s="15"/>
      <c r="F85" s="15"/>
      <c r="G85" s="15"/>
      <c r="H85" s="15"/>
      <c r="I85" s="15"/>
      <c r="J85" s="15"/>
      <c r="K85" s="15"/>
      <c r="L85" s="15"/>
      <c r="M85" s="14"/>
      <c r="N85" s="14"/>
      <c r="O85" s="14"/>
      <c r="P85" s="14"/>
      <c r="Q85" s="14"/>
      <c r="R85" s="89"/>
      <c r="S85" s="85"/>
      <c r="T85" s="30"/>
      <c r="U85" s="23"/>
      <c r="V85" s="23"/>
      <c r="W85" s="23"/>
      <c r="X85" s="26"/>
      <c r="Y85" s="23"/>
      <c r="Z85" s="23"/>
      <c r="AA85" s="23"/>
      <c r="AB85" s="22"/>
      <c r="AC85" s="23"/>
      <c r="AD85" s="23"/>
      <c r="AE85" s="23"/>
      <c r="AF85" s="23"/>
      <c r="AG85" s="23"/>
      <c r="AH85" s="22"/>
      <c r="AI85" s="83"/>
      <c r="AJ85" s="82"/>
      <c r="AK85" s="81"/>
      <c r="AL85" s="22"/>
      <c r="AM85" s="14"/>
      <c r="AN85" s="14"/>
      <c r="AO85" s="80"/>
      <c r="AP85" s="14"/>
      <c r="AQ85" s="14"/>
      <c r="AR85" s="14"/>
      <c r="AS85" s="22"/>
      <c r="AT85" s="14"/>
      <c r="AU85" s="14"/>
      <c r="AV85" s="14"/>
      <c r="AW85" s="14"/>
      <c r="AX85" s="22"/>
      <c r="AY85" s="14"/>
      <c r="AZ85" s="14"/>
      <c r="BA85" s="78"/>
      <c r="BB85" s="91"/>
      <c r="BC85" s="14"/>
      <c r="BD85" s="14">
        <v>8193</v>
      </c>
      <c r="BE85" s="14">
        <v>8459</v>
      </c>
      <c r="BF85" s="90"/>
      <c r="BG85" s="14">
        <v>8060</v>
      </c>
      <c r="BH85" s="14">
        <v>7730</v>
      </c>
      <c r="BI85" s="14">
        <v>8380</v>
      </c>
      <c r="BJ85" s="14">
        <v>8870</v>
      </c>
      <c r="BK85" s="14">
        <v>7850</v>
      </c>
      <c r="BL85" s="14">
        <v>7440</v>
      </c>
      <c r="BM85" s="14">
        <v>8500</v>
      </c>
      <c r="BN85" s="14"/>
      <c r="BO85" s="14">
        <v>7510</v>
      </c>
      <c r="BP85" s="14">
        <v>6980</v>
      </c>
      <c r="BQ85" s="89"/>
      <c r="BR85" s="8"/>
      <c r="BS85" s="8"/>
      <c r="BZ85" s="1"/>
      <c r="CA85" s="1"/>
      <c r="CB85" s="1"/>
      <c r="CC85" s="1"/>
    </row>
    <row r="86" spans="1:81" ht="15" customHeight="1" x14ac:dyDescent="0.4">
      <c r="A86" s="15" t="s">
        <v>40</v>
      </c>
      <c r="B86" s="88">
        <v>70</v>
      </c>
      <c r="C86" s="92"/>
      <c r="D86" s="15">
        <v>2539</v>
      </c>
      <c r="E86" s="15">
        <v>2348</v>
      </c>
      <c r="F86" s="15">
        <v>2478</v>
      </c>
      <c r="G86" s="15"/>
      <c r="H86" s="15">
        <v>2520</v>
      </c>
      <c r="I86" s="15">
        <v>2288</v>
      </c>
      <c r="J86" s="15">
        <v>2769</v>
      </c>
      <c r="K86" s="15">
        <v>2441</v>
      </c>
      <c r="L86" s="15">
        <v>3040</v>
      </c>
      <c r="M86" s="14">
        <v>2077</v>
      </c>
      <c r="N86" s="14">
        <v>2486</v>
      </c>
      <c r="O86" s="14"/>
      <c r="P86" s="14">
        <v>2034</v>
      </c>
      <c r="Q86" s="14"/>
      <c r="R86" s="89">
        <v>1875</v>
      </c>
      <c r="S86" s="85"/>
      <c r="T86" s="30"/>
      <c r="U86" s="23">
        <v>12.07</v>
      </c>
      <c r="V86" s="93"/>
      <c r="W86" s="23">
        <v>6.4870000000000001</v>
      </c>
      <c r="X86" s="26"/>
      <c r="Y86" s="23">
        <v>11.28</v>
      </c>
      <c r="Z86" s="23">
        <v>7.2069999999999999</v>
      </c>
      <c r="AA86" s="23">
        <v>5.9930000000000003</v>
      </c>
      <c r="AB86" s="22">
        <v>6.6120000000000001</v>
      </c>
      <c r="AC86" s="23">
        <v>6.7969999999999997</v>
      </c>
      <c r="AD86" s="23">
        <v>12.579000000000001</v>
      </c>
      <c r="AE86" s="23">
        <v>9.9369999999999994</v>
      </c>
      <c r="AF86" s="23"/>
      <c r="AG86" s="23">
        <v>8.3629999999999995</v>
      </c>
      <c r="AH86" s="22"/>
      <c r="AI86" s="83">
        <v>5.9459999999999997</v>
      </c>
      <c r="AJ86" s="82"/>
      <c r="AK86" s="81"/>
      <c r="AL86" s="14">
        <f>((D86*0.000062427)*(U86)*31536000)/2000</f>
        <v>30166.091718443284</v>
      </c>
      <c r="AM86" s="14"/>
      <c r="AN86" s="14">
        <f>((F86*0.000062427)*(W86)*31536000)/2000</f>
        <v>15823.198495527697</v>
      </c>
      <c r="AO86" s="80"/>
      <c r="AP86" s="14">
        <f>((H86*0.000062427)*(Y86)*31536000)/2000</f>
        <v>27980.709115161604</v>
      </c>
      <c r="AQ86" s="14">
        <f>((I86*0.000062427)*(Z86)*31536000)/2000</f>
        <v>16231.535964648574</v>
      </c>
      <c r="AR86" s="14">
        <f>((J86*0.000062427)*(AA86)*31536000)/2000</f>
        <v>16334.893587277513</v>
      </c>
      <c r="AS86" s="14"/>
      <c r="AT86" s="14">
        <f>((L86*0.000062427)*(AC86)*31536000)/2000</f>
        <v>20339.483942695682</v>
      </c>
      <c r="AU86" s="14">
        <f>((M86*0.000062427)*(AD86)*31536000)/2000</f>
        <v>25717.67417736569</v>
      </c>
      <c r="AV86" s="14">
        <f>((N86*0.000062427)*(AE86)*31536000)/2000</f>
        <v>24316.747787301552</v>
      </c>
      <c r="AW86" s="14"/>
      <c r="AX86" s="14">
        <f>((P86*0.000062427)*(AG86)*31536000)/2000</f>
        <v>16744.112048696115</v>
      </c>
      <c r="AY86" s="14"/>
      <c r="AZ86" s="14">
        <f>((R86*0.000062427)*(AI86)*31536000)/2000</f>
        <v>10974.260200230001</v>
      </c>
      <c r="BA86" s="78">
        <f>AVERAGE(AN86:AZ86)</f>
        <v>19384.735035433827</v>
      </c>
      <c r="BB86" s="91"/>
      <c r="BC86" s="14">
        <v>8244</v>
      </c>
      <c r="BD86" s="14">
        <v>8158</v>
      </c>
      <c r="BE86" s="14">
        <v>8593</v>
      </c>
      <c r="BF86" s="90"/>
      <c r="BG86" s="14">
        <v>8060</v>
      </c>
      <c r="BH86" s="14">
        <v>7850</v>
      </c>
      <c r="BI86" s="14">
        <v>8590</v>
      </c>
      <c r="BJ86" s="14">
        <v>8920</v>
      </c>
      <c r="BK86" s="14">
        <v>7940</v>
      </c>
      <c r="BL86" s="14">
        <v>7370</v>
      </c>
      <c r="BM86" s="14">
        <v>8650</v>
      </c>
      <c r="BN86" s="14"/>
      <c r="BO86" s="14">
        <v>7480</v>
      </c>
      <c r="BP86" s="14">
        <v>7000</v>
      </c>
      <c r="BQ86" s="89">
        <v>7170</v>
      </c>
      <c r="BR86" s="8"/>
      <c r="BS86" s="8"/>
      <c r="BZ86" s="1"/>
      <c r="CA86" s="1"/>
      <c r="CB86" s="1"/>
      <c r="CC86" s="1"/>
    </row>
    <row r="87" spans="1:81" ht="15" customHeight="1" x14ac:dyDescent="0.4">
      <c r="A87" s="15"/>
      <c r="B87" s="88">
        <v>71</v>
      </c>
      <c r="C87" s="92"/>
      <c r="D87" s="15"/>
      <c r="E87" s="15"/>
      <c r="F87" s="15"/>
      <c r="G87" s="15"/>
      <c r="H87" s="15"/>
      <c r="I87" s="15"/>
      <c r="J87" s="15"/>
      <c r="K87" s="15"/>
      <c r="L87" s="15"/>
      <c r="M87" s="14"/>
      <c r="N87" s="14"/>
      <c r="O87" s="14"/>
      <c r="P87" s="14"/>
      <c r="Q87" s="14"/>
      <c r="R87" s="89"/>
      <c r="S87" s="85"/>
      <c r="T87" s="30"/>
      <c r="U87" s="23"/>
      <c r="V87" s="23"/>
      <c r="W87" s="23"/>
      <c r="X87" s="26"/>
      <c r="Y87" s="23"/>
      <c r="Z87" s="23"/>
      <c r="AA87" s="23"/>
      <c r="AB87" s="22"/>
      <c r="AC87" s="23"/>
      <c r="AD87" s="23"/>
      <c r="AE87" s="23"/>
      <c r="AF87" s="23"/>
      <c r="AG87" s="23"/>
      <c r="AH87" s="22"/>
      <c r="AI87" s="83"/>
      <c r="AJ87" s="82"/>
      <c r="AK87" s="81"/>
      <c r="AL87" s="22"/>
      <c r="AM87" s="14"/>
      <c r="AN87" s="14"/>
      <c r="AO87" s="80"/>
      <c r="AP87" s="14"/>
      <c r="AQ87" s="14"/>
      <c r="AR87" s="14"/>
      <c r="AS87" s="22"/>
      <c r="AT87" s="14"/>
      <c r="AU87" s="14"/>
      <c r="AV87" s="14"/>
      <c r="AW87" s="14"/>
      <c r="AX87" s="22"/>
      <c r="AY87" s="14"/>
      <c r="AZ87" s="14"/>
      <c r="BA87" s="78"/>
      <c r="BB87" s="91"/>
      <c r="BC87" s="14"/>
      <c r="BD87" s="14">
        <v>8166</v>
      </c>
      <c r="BE87" s="14">
        <v>8591</v>
      </c>
      <c r="BF87" s="90"/>
      <c r="BG87" s="14">
        <v>8050</v>
      </c>
      <c r="BH87" s="14">
        <v>7920</v>
      </c>
      <c r="BI87" s="14">
        <v>8590</v>
      </c>
      <c r="BJ87" s="14"/>
      <c r="BK87" s="14">
        <v>8010</v>
      </c>
      <c r="BL87" s="14">
        <v>7430</v>
      </c>
      <c r="BM87" s="14">
        <v>8670</v>
      </c>
      <c r="BN87" s="14"/>
      <c r="BO87" s="14">
        <v>7510</v>
      </c>
      <c r="BP87" s="14">
        <v>7020</v>
      </c>
      <c r="BQ87" s="89"/>
      <c r="BR87" s="8"/>
      <c r="BS87" s="8"/>
      <c r="BZ87" s="1"/>
      <c r="CA87" s="1"/>
      <c r="CB87" s="1"/>
      <c r="CC87" s="1"/>
    </row>
    <row r="88" spans="1:81" ht="15" customHeight="1" x14ac:dyDescent="0.4">
      <c r="A88" s="15" t="s">
        <v>40</v>
      </c>
      <c r="B88" s="88">
        <v>72</v>
      </c>
      <c r="C88" s="92"/>
      <c r="D88" s="15"/>
      <c r="E88" s="15"/>
      <c r="F88" s="15"/>
      <c r="G88" s="15"/>
      <c r="H88" s="15"/>
      <c r="I88" s="15"/>
      <c r="J88" s="15"/>
      <c r="K88" s="15"/>
      <c r="L88" s="15"/>
      <c r="M88" s="14"/>
      <c r="N88" s="14"/>
      <c r="O88" s="14"/>
      <c r="P88" s="14"/>
      <c r="Q88" s="14">
        <v>1900</v>
      </c>
      <c r="R88" s="89">
        <v>1850</v>
      </c>
      <c r="S88" s="85"/>
      <c r="T88" s="30"/>
      <c r="U88" s="23"/>
      <c r="V88" s="23"/>
      <c r="W88" s="23"/>
      <c r="X88" s="26"/>
      <c r="Y88" s="23"/>
      <c r="Z88" s="23"/>
      <c r="AA88" s="23"/>
      <c r="AB88" s="22"/>
      <c r="AC88" s="23"/>
      <c r="AD88" s="23"/>
      <c r="AE88" s="23"/>
      <c r="AF88" s="23"/>
      <c r="AG88" s="23"/>
      <c r="AH88" s="22">
        <v>12.298</v>
      </c>
      <c r="AI88" s="83">
        <v>5.8280000000000003</v>
      </c>
      <c r="AJ88" s="82"/>
      <c r="AK88" s="81"/>
      <c r="AL88" s="22"/>
      <c r="AM88" s="14"/>
      <c r="AN88" s="14"/>
      <c r="AO88" s="80"/>
      <c r="AP88" s="14"/>
      <c r="AQ88" s="14"/>
      <c r="AR88" s="14"/>
      <c r="AS88" s="22"/>
      <c r="AT88" s="14"/>
      <c r="AU88" s="14"/>
      <c r="AV88" s="14"/>
      <c r="AW88" s="14"/>
      <c r="AX88" s="22"/>
      <c r="AY88" s="14">
        <f>((Q88*0.000062427)*(AH88)*31536000)/2000</f>
        <v>23000.4941083632</v>
      </c>
      <c r="AZ88" s="14">
        <f>((R88*0.000062427)*(AI88)*31536000)/2000</f>
        <v>10613.0533581648</v>
      </c>
      <c r="BA88" s="78">
        <f>AVERAGE(AN88:AZ88)</f>
        <v>16806.773733263999</v>
      </c>
      <c r="BB88" s="91"/>
      <c r="BC88" s="14"/>
      <c r="BD88" s="14">
        <v>8136</v>
      </c>
      <c r="BE88" s="14">
        <v>8566</v>
      </c>
      <c r="BF88" s="90"/>
      <c r="BG88" s="14">
        <v>8080</v>
      </c>
      <c r="BH88" s="14">
        <v>7900</v>
      </c>
      <c r="BI88" s="14">
        <v>8580</v>
      </c>
      <c r="BJ88" s="14">
        <v>8850</v>
      </c>
      <c r="BK88" s="14">
        <v>8060</v>
      </c>
      <c r="BL88" s="14">
        <v>7370</v>
      </c>
      <c r="BM88" s="14">
        <v>8740</v>
      </c>
      <c r="BN88" s="14"/>
      <c r="BO88" s="14">
        <v>7530</v>
      </c>
      <c r="BP88" s="14">
        <v>6970</v>
      </c>
      <c r="BQ88" s="89">
        <v>7190</v>
      </c>
      <c r="BR88" s="8"/>
      <c r="BS88" s="8"/>
      <c r="BZ88" s="1"/>
      <c r="CA88" s="1"/>
      <c r="CB88" s="1"/>
      <c r="CC88" s="1"/>
    </row>
    <row r="89" spans="1:81" ht="15" customHeight="1" x14ac:dyDescent="0.4">
      <c r="A89" s="15"/>
      <c r="B89" s="88">
        <v>73</v>
      </c>
      <c r="C89" s="92"/>
      <c r="D89" s="15"/>
      <c r="E89" s="15"/>
      <c r="F89" s="15"/>
      <c r="G89" s="15"/>
      <c r="H89" s="15"/>
      <c r="I89" s="15"/>
      <c r="J89" s="15"/>
      <c r="K89" s="15"/>
      <c r="L89" s="15"/>
      <c r="M89" s="14"/>
      <c r="N89" s="14"/>
      <c r="O89" s="14"/>
      <c r="P89" s="14"/>
      <c r="Q89" s="14"/>
      <c r="R89" s="89"/>
      <c r="S89" s="85"/>
      <c r="T89" s="30"/>
      <c r="U89" s="23"/>
      <c r="V89" s="23"/>
      <c r="W89" s="23"/>
      <c r="X89" s="26"/>
      <c r="Y89" s="23"/>
      <c r="Z89" s="23"/>
      <c r="AA89" s="23"/>
      <c r="AB89" s="22"/>
      <c r="AC89" s="23"/>
      <c r="AD89" s="23"/>
      <c r="AE89" s="23"/>
      <c r="AF89" s="23"/>
      <c r="AG89" s="23"/>
      <c r="AH89" s="22"/>
      <c r="AI89" s="83"/>
      <c r="AJ89" s="82"/>
      <c r="AK89" s="81"/>
      <c r="AL89" s="22"/>
      <c r="AM89" s="14"/>
      <c r="AN89" s="14"/>
      <c r="AO89" s="80"/>
      <c r="AP89" s="14"/>
      <c r="AQ89" s="14"/>
      <c r="AR89" s="14"/>
      <c r="AS89" s="22"/>
      <c r="AT89" s="14"/>
      <c r="AU89" s="14"/>
      <c r="AV89" s="14"/>
      <c r="AW89" s="14"/>
      <c r="AX89" s="22"/>
      <c r="AY89" s="14"/>
      <c r="AZ89" s="14"/>
      <c r="BA89" s="78"/>
      <c r="BB89" s="91"/>
      <c r="BC89" s="14"/>
      <c r="BD89" s="14">
        <v>7993</v>
      </c>
      <c r="BE89" s="14">
        <v>8513</v>
      </c>
      <c r="BF89" s="90"/>
      <c r="BG89" s="14">
        <v>7990</v>
      </c>
      <c r="BH89" s="14">
        <v>7910</v>
      </c>
      <c r="BI89" s="14">
        <v>8360</v>
      </c>
      <c r="BJ89" s="14">
        <v>8700</v>
      </c>
      <c r="BK89" s="14">
        <v>8010</v>
      </c>
      <c r="BL89" s="14">
        <v>7250</v>
      </c>
      <c r="BM89" s="14">
        <v>8780</v>
      </c>
      <c r="BN89" s="14"/>
      <c r="BO89" s="14">
        <v>7340</v>
      </c>
      <c r="BP89" s="14">
        <v>6900</v>
      </c>
      <c r="BQ89" s="89"/>
      <c r="BR89" s="8"/>
      <c r="BS89" s="8"/>
      <c r="BZ89" s="1"/>
      <c r="CA89" s="1"/>
      <c r="CB89" s="1"/>
      <c r="CC89" s="1"/>
    </row>
    <row r="90" spans="1:81" ht="15" customHeight="1" x14ac:dyDescent="0.4">
      <c r="A90" s="15" t="s">
        <v>40</v>
      </c>
      <c r="B90" s="88">
        <v>74</v>
      </c>
      <c r="C90" s="92"/>
      <c r="D90" s="15">
        <v>2480</v>
      </c>
      <c r="E90" s="15">
        <v>2344</v>
      </c>
      <c r="F90" s="15">
        <v>2519</v>
      </c>
      <c r="G90" s="15"/>
      <c r="H90" s="15">
        <v>2612</v>
      </c>
      <c r="I90" s="15">
        <v>2241</v>
      </c>
      <c r="J90" s="15">
        <v>2505</v>
      </c>
      <c r="K90" s="15">
        <v>2750</v>
      </c>
      <c r="L90" s="15">
        <v>2648</v>
      </c>
      <c r="M90" s="14">
        <v>2189</v>
      </c>
      <c r="N90" s="14">
        <v>2818</v>
      </c>
      <c r="O90" s="14"/>
      <c r="P90" s="14">
        <v>1924</v>
      </c>
      <c r="Q90" s="14"/>
      <c r="R90" s="89"/>
      <c r="S90" s="85"/>
      <c r="T90" s="30"/>
      <c r="U90" s="23">
        <v>12.08</v>
      </c>
      <c r="V90" s="23">
        <v>10.439</v>
      </c>
      <c r="W90" s="23">
        <v>6.5869999999999997</v>
      </c>
      <c r="X90" s="26"/>
      <c r="Y90" s="23">
        <v>10.246</v>
      </c>
      <c r="Z90" s="23">
        <v>7.6189999999999998</v>
      </c>
      <c r="AA90" s="23">
        <v>6.399</v>
      </c>
      <c r="AB90" s="22">
        <v>5.9870000000000001</v>
      </c>
      <c r="AC90" s="23">
        <v>6.5750000000000002</v>
      </c>
      <c r="AD90" s="23">
        <v>13.106999999999999</v>
      </c>
      <c r="AE90" s="23">
        <v>9.4120000000000008</v>
      </c>
      <c r="AF90" s="23"/>
      <c r="AG90" s="23">
        <v>7.3719999999999999</v>
      </c>
      <c r="AH90" s="22"/>
      <c r="AI90" s="83"/>
      <c r="AJ90" s="82"/>
      <c r="AK90" s="81"/>
      <c r="AL90" s="14">
        <f>((D90*0.000062427)*(U90)*31536000)/2000</f>
        <v>29489.519164262401</v>
      </c>
      <c r="AM90" s="14">
        <f>((E90*0.000062427)*(V90)*31536000)/2000</f>
        <v>24086.04986456698</v>
      </c>
      <c r="AN90" s="14">
        <f>((F90*0.000062427)*(W90)*31536000)/2000</f>
        <v>16332.960325967209</v>
      </c>
      <c r="AO90" s="80"/>
      <c r="AP90" s="14">
        <f>((H90*0.000062427)*(Y90)*31536000)/2000</f>
        <v>26343.689585844673</v>
      </c>
      <c r="AQ90" s="14">
        <f>((I90*0.000062427)*(Z90)*31536000)/2000</f>
        <v>16806.949931723546</v>
      </c>
      <c r="AR90" s="14">
        <f>((J90*0.000062427)*(AA90)*31536000)/2000</f>
        <v>15778.616347867322</v>
      </c>
      <c r="AS90" s="14"/>
      <c r="AT90" s="14">
        <f>((L90*0.000062427)*(AC90)*31536000)/2000</f>
        <v>17138.105585121601</v>
      </c>
      <c r="AU90" s="14">
        <f>((M90*0.000062427)*(AD90)*31536000)/2000</f>
        <v>28242.174832588727</v>
      </c>
      <c r="AV90" s="14">
        <f>((N90*0.000062427)*(AE90)*31536000)/2000</f>
        <v>26107.902579110978</v>
      </c>
      <c r="AW90" s="14"/>
      <c r="AX90" s="14">
        <f>((P90*0.000062427)*(AG90)*31536000)/2000</f>
        <v>13961.73756531341</v>
      </c>
      <c r="AY90" s="14"/>
      <c r="AZ90" s="14"/>
      <c r="BA90" s="78">
        <f>AVERAGE(AN90:AZ90)</f>
        <v>20089.017094192186</v>
      </c>
      <c r="BB90" s="91"/>
      <c r="BC90" s="14">
        <v>7895</v>
      </c>
      <c r="BD90" s="14">
        <v>7952</v>
      </c>
      <c r="BE90" s="14">
        <v>8454</v>
      </c>
      <c r="BF90" s="90"/>
      <c r="BG90" s="14">
        <v>7890</v>
      </c>
      <c r="BH90" s="14">
        <v>7720</v>
      </c>
      <c r="BI90" s="14">
        <v>8320</v>
      </c>
      <c r="BJ90" s="14">
        <v>8570</v>
      </c>
      <c r="BK90" s="14">
        <v>7890</v>
      </c>
      <c r="BL90" s="14">
        <v>7150</v>
      </c>
      <c r="BM90" s="14">
        <v>8710</v>
      </c>
      <c r="BN90" s="14"/>
      <c r="BO90" s="14">
        <v>7290</v>
      </c>
      <c r="BP90" s="14">
        <v>6770</v>
      </c>
      <c r="BQ90" s="89"/>
      <c r="BR90" s="8"/>
      <c r="BS90" s="8"/>
      <c r="BZ90" s="1"/>
      <c r="CA90" s="1"/>
      <c r="CB90" s="1"/>
      <c r="CC90" s="1"/>
    </row>
    <row r="91" spans="1:81" ht="15" customHeight="1" x14ac:dyDescent="0.4">
      <c r="A91" s="15"/>
      <c r="B91" s="88">
        <v>75</v>
      </c>
      <c r="C91" s="92"/>
      <c r="D91" s="15"/>
      <c r="E91" s="15"/>
      <c r="F91" s="15"/>
      <c r="G91" s="15"/>
      <c r="H91" s="15"/>
      <c r="I91" s="15"/>
      <c r="J91" s="15"/>
      <c r="K91" s="15"/>
      <c r="L91" s="15"/>
      <c r="M91" s="14"/>
      <c r="N91" s="14"/>
      <c r="O91" s="14"/>
      <c r="P91" s="14"/>
      <c r="Q91" s="14"/>
      <c r="R91" s="89">
        <v>1875</v>
      </c>
      <c r="S91" s="85"/>
      <c r="T91" s="30"/>
      <c r="U91" s="23"/>
      <c r="V91" s="23"/>
      <c r="W91" s="23"/>
      <c r="X91" s="26"/>
      <c r="Y91" s="23"/>
      <c r="Z91" s="23"/>
      <c r="AA91" s="23"/>
      <c r="AB91" s="22"/>
      <c r="AC91" s="23"/>
      <c r="AD91" s="23"/>
      <c r="AE91" s="23"/>
      <c r="AF91" s="23"/>
      <c r="AG91" s="23"/>
      <c r="AH91" s="22"/>
      <c r="AI91" s="83">
        <v>4.9130000000000003</v>
      </c>
      <c r="AJ91" s="82"/>
      <c r="AK91" s="81"/>
      <c r="AL91" s="22"/>
      <c r="AM91" s="14"/>
      <c r="AN91" s="14"/>
      <c r="AO91" s="80"/>
      <c r="AP91" s="14"/>
      <c r="AQ91" s="14"/>
      <c r="AR91" s="14"/>
      <c r="AS91" s="22"/>
      <c r="AT91" s="14"/>
      <c r="AU91" s="14"/>
      <c r="AV91" s="14"/>
      <c r="AW91" s="14"/>
      <c r="AX91" s="22"/>
      <c r="AY91" s="14"/>
      <c r="AZ91" s="14">
        <f>((R91*0.000062427)*(AI91)*31536000)/2000</f>
        <v>9067.6993548150003</v>
      </c>
      <c r="BA91" s="78">
        <f>AVERAGE(AN91:AZ91)</f>
        <v>9067.6993548150003</v>
      </c>
      <c r="BB91" s="91"/>
      <c r="BC91" s="14"/>
      <c r="BD91" s="14">
        <v>7801</v>
      </c>
      <c r="BE91" s="14">
        <v>8423</v>
      </c>
      <c r="BF91" s="90"/>
      <c r="BG91" s="14">
        <v>7800</v>
      </c>
      <c r="BH91" s="14">
        <v>7600</v>
      </c>
      <c r="BI91" s="14">
        <v>8140</v>
      </c>
      <c r="BJ91" s="14">
        <v>8440</v>
      </c>
      <c r="BK91" s="14">
        <v>7850</v>
      </c>
      <c r="BL91" s="14">
        <v>7070</v>
      </c>
      <c r="BM91" s="14">
        <v>8690</v>
      </c>
      <c r="BN91" s="14"/>
      <c r="BO91" s="14">
        <v>7310</v>
      </c>
      <c r="BP91" s="14">
        <v>6730</v>
      </c>
      <c r="BQ91" s="89">
        <v>7260</v>
      </c>
      <c r="BR91" s="8"/>
      <c r="BS91" s="8"/>
      <c r="BZ91" s="1"/>
      <c r="CA91" s="1"/>
      <c r="CB91" s="1"/>
      <c r="CC91" s="1"/>
    </row>
    <row r="92" spans="1:81" ht="15" customHeight="1" x14ac:dyDescent="0.4">
      <c r="A92" s="15" t="s">
        <v>40</v>
      </c>
      <c r="B92" s="88">
        <v>76</v>
      </c>
      <c r="C92" s="92"/>
      <c r="D92" s="15"/>
      <c r="E92" s="15"/>
      <c r="F92" s="15"/>
      <c r="G92" s="15"/>
      <c r="H92" s="15"/>
      <c r="I92" s="15"/>
      <c r="J92" s="15"/>
      <c r="K92" s="15"/>
      <c r="L92" s="15"/>
      <c r="M92" s="14"/>
      <c r="N92" s="14"/>
      <c r="O92" s="14"/>
      <c r="P92" s="14"/>
      <c r="Q92" s="14"/>
      <c r="R92" s="89"/>
      <c r="S92" s="85"/>
      <c r="T92" s="30"/>
      <c r="U92" s="23"/>
      <c r="V92" s="23"/>
      <c r="W92" s="23"/>
      <c r="X92" s="26"/>
      <c r="Y92" s="23"/>
      <c r="Z92" s="23"/>
      <c r="AA92" s="23"/>
      <c r="AB92" s="22"/>
      <c r="AC92" s="23"/>
      <c r="AD92" s="23"/>
      <c r="AE92" s="23"/>
      <c r="AF92" s="23"/>
      <c r="AG92" s="23"/>
      <c r="AH92" s="22"/>
      <c r="AI92" s="83"/>
      <c r="AJ92" s="82"/>
      <c r="AK92" s="81"/>
      <c r="AL92" s="22"/>
      <c r="AM92" s="14"/>
      <c r="AN92" s="14"/>
      <c r="AO92" s="80"/>
      <c r="AP92" s="14"/>
      <c r="AQ92" s="14"/>
      <c r="AR92" s="14"/>
      <c r="AS92" s="22"/>
      <c r="AT92" s="14"/>
      <c r="AU92" s="14"/>
      <c r="AV92" s="14"/>
      <c r="AW92" s="14"/>
      <c r="AX92" s="22"/>
      <c r="AY92" s="14"/>
      <c r="AZ92" s="14"/>
      <c r="BA92" s="78"/>
      <c r="BB92" s="91"/>
      <c r="BC92" s="14"/>
      <c r="BD92" s="14">
        <v>7791</v>
      </c>
      <c r="BE92" s="14">
        <v>8463</v>
      </c>
      <c r="BF92" s="90"/>
      <c r="BG92" s="14">
        <v>7770</v>
      </c>
      <c r="BH92" s="14">
        <v>7550</v>
      </c>
      <c r="BI92" s="14">
        <v>8040</v>
      </c>
      <c r="BJ92" s="14">
        <v>8420</v>
      </c>
      <c r="BK92" s="14">
        <v>7640</v>
      </c>
      <c r="BL92" s="14">
        <v>7000</v>
      </c>
      <c r="BM92" s="14">
        <v>8560</v>
      </c>
      <c r="BN92" s="14"/>
      <c r="BO92" s="14">
        <v>7200</v>
      </c>
      <c r="BP92" s="14">
        <v>6670</v>
      </c>
      <c r="BQ92" s="89"/>
      <c r="BR92" s="8"/>
      <c r="BS92" s="8"/>
      <c r="BZ92" s="1"/>
      <c r="CA92" s="1"/>
      <c r="CB92" s="1"/>
      <c r="CC92" s="1"/>
    </row>
    <row r="93" spans="1:81" ht="15" customHeight="1" x14ac:dyDescent="0.4">
      <c r="A93" s="15"/>
      <c r="B93" s="88">
        <v>77</v>
      </c>
      <c r="C93" s="92"/>
      <c r="D93" s="15"/>
      <c r="E93" s="15"/>
      <c r="F93" s="15"/>
      <c r="G93" s="15"/>
      <c r="H93" s="15"/>
      <c r="I93" s="15"/>
      <c r="J93" s="15"/>
      <c r="K93" s="15"/>
      <c r="L93" s="15"/>
      <c r="M93" s="14"/>
      <c r="N93" s="14"/>
      <c r="O93" s="14"/>
      <c r="P93" s="14"/>
      <c r="Q93" s="14">
        <v>1700</v>
      </c>
      <c r="R93" s="89"/>
      <c r="S93" s="85"/>
      <c r="T93" s="30"/>
      <c r="U93" s="23"/>
      <c r="V93" s="23"/>
      <c r="W93" s="23"/>
      <c r="X93" s="26"/>
      <c r="Y93" s="23"/>
      <c r="Z93" s="23"/>
      <c r="AA93" s="23"/>
      <c r="AB93" s="22"/>
      <c r="AC93" s="23"/>
      <c r="AD93" s="23"/>
      <c r="AE93" s="23"/>
      <c r="AF93" s="23"/>
      <c r="AG93" s="23"/>
      <c r="AH93" s="22">
        <v>9.8569999999999993</v>
      </c>
      <c r="AI93" s="83"/>
      <c r="AJ93" s="82"/>
      <c r="AK93" s="81"/>
      <c r="AL93" s="22"/>
      <c r="AM93" s="14"/>
      <c r="AN93" s="14"/>
      <c r="AO93" s="80"/>
      <c r="AP93" s="14"/>
      <c r="AQ93" s="14"/>
      <c r="AR93" s="14"/>
      <c r="AS93" s="22"/>
      <c r="AT93" s="14"/>
      <c r="AU93" s="14"/>
      <c r="AV93" s="14"/>
      <c r="AW93" s="14"/>
      <c r="AX93" s="22"/>
      <c r="AY93" s="14">
        <f>((Q93*0.000062427)*(AH93)*31536000)/2000</f>
        <v>16494.636685658399</v>
      </c>
      <c r="AZ93" s="14"/>
      <c r="BA93" s="78">
        <f>AVERAGE(AN93:AZ93)</f>
        <v>16494.636685658399</v>
      </c>
      <c r="BB93" s="91"/>
      <c r="BC93" s="14"/>
      <c r="BD93" s="14">
        <v>7757</v>
      </c>
      <c r="BE93" s="14">
        <v>8322</v>
      </c>
      <c r="BF93" s="90"/>
      <c r="BG93" s="14">
        <v>7710</v>
      </c>
      <c r="BH93" s="14"/>
      <c r="BI93" s="14">
        <v>8140</v>
      </c>
      <c r="BJ93" s="14">
        <v>8310</v>
      </c>
      <c r="BK93" s="14">
        <v>7780</v>
      </c>
      <c r="BL93" s="14">
        <v>6960</v>
      </c>
      <c r="BM93" s="14">
        <v>8510</v>
      </c>
      <c r="BN93" s="14"/>
      <c r="BO93" s="14">
        <v>7240</v>
      </c>
      <c r="BP93" s="14">
        <v>6560</v>
      </c>
      <c r="BQ93" s="89"/>
      <c r="BR93" s="8"/>
      <c r="BS93" s="8"/>
      <c r="BZ93" s="1"/>
      <c r="CA93" s="1"/>
      <c r="CB93" s="1"/>
      <c r="CC93" s="1"/>
    </row>
    <row r="94" spans="1:81" ht="15" customHeight="1" x14ac:dyDescent="0.4">
      <c r="A94" s="15" t="s">
        <v>40</v>
      </c>
      <c r="B94" s="88">
        <v>78</v>
      </c>
      <c r="C94" s="92"/>
      <c r="D94" s="15"/>
      <c r="E94" s="15">
        <v>2158</v>
      </c>
      <c r="F94" s="15">
        <v>2445</v>
      </c>
      <c r="G94" s="15"/>
      <c r="H94" s="15">
        <v>2322</v>
      </c>
      <c r="I94" s="15">
        <v>2151</v>
      </c>
      <c r="J94" s="15">
        <v>2588</v>
      </c>
      <c r="K94" s="15">
        <v>2212</v>
      </c>
      <c r="L94" s="15">
        <v>2833</v>
      </c>
      <c r="M94" s="14">
        <v>1926</v>
      </c>
      <c r="N94" s="14">
        <v>2602</v>
      </c>
      <c r="O94" s="14"/>
      <c r="P94" s="14">
        <v>1863</v>
      </c>
      <c r="Q94" s="14"/>
      <c r="R94" s="89"/>
      <c r="S94" s="85"/>
      <c r="T94" s="30"/>
      <c r="U94" s="23"/>
      <c r="V94" s="23">
        <v>10.057</v>
      </c>
      <c r="W94" s="23">
        <v>6.3319999999999999</v>
      </c>
      <c r="X94" s="26"/>
      <c r="Y94" s="23">
        <v>11.813000000000001</v>
      </c>
      <c r="Z94" s="23">
        <v>8.2029999999999994</v>
      </c>
      <c r="AA94" s="23">
        <v>6.7359999999999998</v>
      </c>
      <c r="AB94" s="22">
        <v>5.2949999999999999</v>
      </c>
      <c r="AC94" s="23">
        <v>5.782</v>
      </c>
      <c r="AD94" s="23">
        <v>12.824</v>
      </c>
      <c r="AE94" s="23">
        <v>9.1140000000000008</v>
      </c>
      <c r="AF94" s="23"/>
      <c r="AG94" s="23">
        <v>7.8689999999999998</v>
      </c>
      <c r="AH94" s="22"/>
      <c r="AI94" s="83"/>
      <c r="AJ94" s="82"/>
      <c r="AK94" s="81"/>
      <c r="AL94" s="22"/>
      <c r="AM94" s="14">
        <f>((E94*0.000062427)*(V94)*31536000)/2000</f>
        <v>21363.330864101619</v>
      </c>
      <c r="AN94" s="14">
        <f>((F94*0.000062427)*(W94)*31536000)/2000</f>
        <v>15239.434296428639</v>
      </c>
      <c r="AO94" s="80"/>
      <c r="AP94" s="14">
        <f>((H94*0.000062427)*(Y94)*31536000)/2000</f>
        <v>27000.480663807703</v>
      </c>
      <c r="AQ94" s="14">
        <f>((I94*0.000062427)*(Z94)*31536000)/2000</f>
        <v>17368.495406639206</v>
      </c>
      <c r="AR94" s="14">
        <f>((J94*0.000062427)*(AA94)*31536000)/2000</f>
        <v>17159.926632334846</v>
      </c>
      <c r="AS94" s="14"/>
      <c r="AT94" s="14">
        <f>((L94*0.000062427)*(AC94)*31536000)/2000</f>
        <v>16124.035217348015</v>
      </c>
      <c r="AU94" s="14">
        <f>((M94*0.000062427)*(AD94)*31536000)/2000</f>
        <v>24312.457994638466</v>
      </c>
      <c r="AV94" s="14">
        <f>((N94*0.000062427)*(AE94)*31536000)/2000</f>
        <v>23343.468839435813</v>
      </c>
      <c r="AW94" s="14"/>
      <c r="AX94" s="14">
        <f>((P94*0.000062427)*(AG94)*31536000)/2000</f>
        <v>14430.503231266392</v>
      </c>
      <c r="AY94" s="14"/>
      <c r="AZ94" s="14"/>
      <c r="BA94" s="78">
        <f>AVERAGE(AN94:AZ94)</f>
        <v>19372.350285237386</v>
      </c>
      <c r="BB94" s="91"/>
      <c r="BC94" s="14"/>
      <c r="BD94" s="14">
        <v>7829</v>
      </c>
      <c r="BE94" s="14">
        <v>8353</v>
      </c>
      <c r="BF94" s="90"/>
      <c r="BG94" s="14">
        <v>7670</v>
      </c>
      <c r="BH94" s="14">
        <v>7500</v>
      </c>
      <c r="BI94" s="14">
        <v>8140</v>
      </c>
      <c r="BJ94" s="14">
        <v>8250</v>
      </c>
      <c r="BK94" s="14">
        <v>7720</v>
      </c>
      <c r="BL94" s="14">
        <v>6940</v>
      </c>
      <c r="BM94" s="14">
        <v>8540</v>
      </c>
      <c r="BN94" s="14"/>
      <c r="BO94" s="14">
        <v>7220</v>
      </c>
      <c r="BP94" s="14">
        <v>6520</v>
      </c>
      <c r="BQ94" s="89"/>
      <c r="BR94" s="8"/>
      <c r="BS94" s="8"/>
      <c r="BZ94" s="1"/>
      <c r="CA94" s="1"/>
      <c r="CB94" s="1"/>
      <c r="CC94" s="1"/>
    </row>
    <row r="95" spans="1:81" ht="15" customHeight="1" x14ac:dyDescent="0.4">
      <c r="A95" s="15"/>
      <c r="B95" s="88">
        <v>79</v>
      </c>
      <c r="C95" s="92"/>
      <c r="D95" s="15"/>
      <c r="E95" s="15"/>
      <c r="F95" s="15"/>
      <c r="G95" s="15"/>
      <c r="H95" s="15"/>
      <c r="I95" s="15"/>
      <c r="J95" s="15"/>
      <c r="K95" s="15"/>
      <c r="L95" s="15"/>
      <c r="M95" s="14"/>
      <c r="N95" s="14"/>
      <c r="O95" s="14"/>
      <c r="P95" s="14"/>
      <c r="Q95" s="14"/>
      <c r="R95" s="89"/>
      <c r="S95" s="85"/>
      <c r="T95" s="30"/>
      <c r="U95" s="23"/>
      <c r="V95" s="23"/>
      <c r="W95" s="23"/>
      <c r="X95" s="26"/>
      <c r="Y95" s="23"/>
      <c r="Z95" s="23"/>
      <c r="AA95" s="23"/>
      <c r="AB95" s="22"/>
      <c r="AC95" s="23"/>
      <c r="AD95" s="23"/>
      <c r="AE95" s="23"/>
      <c r="AF95" s="23"/>
      <c r="AG95" s="23"/>
      <c r="AH95" s="22"/>
      <c r="AI95" s="83"/>
      <c r="AJ95" s="82"/>
      <c r="AK95" s="81"/>
      <c r="AL95" s="22"/>
      <c r="AM95" s="14"/>
      <c r="AN95" s="14"/>
      <c r="AO95" s="80"/>
      <c r="AP95" s="14"/>
      <c r="AQ95" s="14"/>
      <c r="AR95" s="14"/>
      <c r="AS95" s="22"/>
      <c r="AT95" s="14"/>
      <c r="AU95" s="14"/>
      <c r="AV95" s="14"/>
      <c r="AW95" s="14"/>
      <c r="AX95" s="22"/>
      <c r="AY95" s="14"/>
      <c r="AZ95" s="14"/>
      <c r="BA95" s="78"/>
      <c r="BB95" s="91"/>
      <c r="BC95" s="14"/>
      <c r="BD95" s="14">
        <v>7627</v>
      </c>
      <c r="BE95" s="14">
        <v>8057</v>
      </c>
      <c r="BF95" s="90"/>
      <c r="BG95" s="14">
        <v>7470</v>
      </c>
      <c r="BH95" s="14">
        <v>7360</v>
      </c>
      <c r="BI95" s="14">
        <v>7880</v>
      </c>
      <c r="BJ95" s="14">
        <v>8070</v>
      </c>
      <c r="BK95" s="14">
        <v>7450</v>
      </c>
      <c r="BL95" s="14">
        <v>6750</v>
      </c>
      <c r="BM95" s="14">
        <v>8320</v>
      </c>
      <c r="BN95" s="14"/>
      <c r="BO95" s="14">
        <v>7020</v>
      </c>
      <c r="BP95" s="14">
        <v>6390</v>
      </c>
      <c r="BQ95" s="89"/>
      <c r="BR95" s="8"/>
      <c r="BS95" s="8"/>
      <c r="BZ95" s="1"/>
      <c r="CA95" s="1"/>
      <c r="CB95" s="1"/>
      <c r="CC95" s="1"/>
    </row>
    <row r="96" spans="1:81" ht="15" customHeight="1" x14ac:dyDescent="0.4">
      <c r="A96" s="15" t="s">
        <v>40</v>
      </c>
      <c r="B96" s="88">
        <v>80</v>
      </c>
      <c r="C96" s="92"/>
      <c r="D96" s="15">
        <v>2379</v>
      </c>
      <c r="E96" s="15"/>
      <c r="F96" s="15"/>
      <c r="G96" s="15"/>
      <c r="H96" s="15"/>
      <c r="I96" s="15"/>
      <c r="J96" s="15"/>
      <c r="K96" s="15"/>
      <c r="L96" s="15"/>
      <c r="M96" s="14"/>
      <c r="N96" s="14"/>
      <c r="O96" s="14"/>
      <c r="P96" s="14"/>
      <c r="Q96" s="14"/>
      <c r="R96" s="89"/>
      <c r="S96" s="85"/>
      <c r="T96" s="30"/>
      <c r="U96" s="23">
        <v>13.337999999999999</v>
      </c>
      <c r="V96" s="23"/>
      <c r="W96" s="23"/>
      <c r="X96" s="26"/>
      <c r="Y96" s="23"/>
      <c r="Z96" s="23"/>
      <c r="AA96" s="23"/>
      <c r="AB96" s="22"/>
      <c r="AC96" s="23"/>
      <c r="AD96" s="23"/>
      <c r="AE96" s="23"/>
      <c r="AF96" s="23"/>
      <c r="AG96" s="23"/>
      <c r="AH96" s="22"/>
      <c r="AI96" s="83"/>
      <c r="AJ96" s="82"/>
      <c r="AK96" s="81"/>
      <c r="AL96" s="14">
        <f>((D96*0.000062427)*(U96)*31536000)/2000</f>
        <v>31234.476491807476</v>
      </c>
      <c r="AM96" s="14"/>
      <c r="AN96" s="14"/>
      <c r="AO96" s="80"/>
      <c r="AP96" s="14"/>
      <c r="AQ96" s="14"/>
      <c r="AR96" s="14"/>
      <c r="AS96" s="22"/>
      <c r="AT96" s="14"/>
      <c r="AU96" s="14"/>
      <c r="AV96" s="14"/>
      <c r="AW96" s="14"/>
      <c r="AX96" s="22"/>
      <c r="AY96" s="14"/>
      <c r="AZ96" s="14"/>
      <c r="BA96" s="78"/>
      <c r="BB96" s="91"/>
      <c r="BC96" s="14">
        <v>7589</v>
      </c>
      <c r="BD96" s="14">
        <v>7356</v>
      </c>
      <c r="BE96" s="14">
        <v>7624</v>
      </c>
      <c r="BF96" s="90"/>
      <c r="BG96" s="14">
        <v>7190</v>
      </c>
      <c r="BH96" s="14">
        <v>6850</v>
      </c>
      <c r="BI96" s="14">
        <v>7450</v>
      </c>
      <c r="BJ96" s="14">
        <v>7250</v>
      </c>
      <c r="BK96" s="14">
        <v>6990</v>
      </c>
      <c r="BL96" s="14">
        <v>6600</v>
      </c>
      <c r="BM96" s="14">
        <v>7970</v>
      </c>
      <c r="BN96" s="14"/>
      <c r="BO96" s="14">
        <v>8310</v>
      </c>
      <c r="BP96" s="14">
        <v>6220</v>
      </c>
      <c r="BQ96" s="89"/>
      <c r="BR96" s="8"/>
      <c r="BS96" s="8"/>
      <c r="BZ96" s="1"/>
      <c r="CA96" s="1"/>
      <c r="CB96" s="1"/>
      <c r="CC96" s="1"/>
    </row>
    <row r="97" spans="1:89" ht="15" customHeight="1" x14ac:dyDescent="0.4">
      <c r="A97" s="15"/>
      <c r="B97" s="88">
        <v>81</v>
      </c>
      <c r="C97" s="92"/>
      <c r="D97" s="15"/>
      <c r="E97" s="15"/>
      <c r="F97" s="15"/>
      <c r="G97" s="15"/>
      <c r="H97" s="15"/>
      <c r="I97" s="15"/>
      <c r="J97" s="15"/>
      <c r="K97" s="15"/>
      <c r="L97" s="15"/>
      <c r="M97" s="14"/>
      <c r="N97" s="14"/>
      <c r="O97" s="14"/>
      <c r="P97" s="14"/>
      <c r="Q97" s="14"/>
      <c r="R97" s="89"/>
      <c r="S97" s="85"/>
      <c r="T97" s="30"/>
      <c r="U97" s="23"/>
      <c r="V97" s="23"/>
      <c r="W97" s="23"/>
      <c r="X97" s="26"/>
      <c r="Y97" s="23"/>
      <c r="Z97" s="23"/>
      <c r="AA97" s="23"/>
      <c r="AB97" s="22"/>
      <c r="AC97" s="23"/>
      <c r="AD97" s="23"/>
      <c r="AE97" s="23"/>
      <c r="AF97" s="23"/>
      <c r="AG97" s="23"/>
      <c r="AH97" s="22"/>
      <c r="AI97" s="83"/>
      <c r="AJ97" s="82"/>
      <c r="AK97" s="81"/>
      <c r="AL97" s="22"/>
      <c r="AM97" s="14"/>
      <c r="AN97" s="14"/>
      <c r="AO97" s="80"/>
      <c r="AP97" s="14"/>
      <c r="AQ97" s="14"/>
      <c r="AR97" s="14"/>
      <c r="AS97" s="22"/>
      <c r="AT97" s="14"/>
      <c r="AU97" s="14"/>
      <c r="AV97" s="14"/>
      <c r="AW97" s="14"/>
      <c r="AX97" s="22"/>
      <c r="AY97" s="14"/>
      <c r="AZ97" s="14"/>
      <c r="BA97" s="78"/>
      <c r="BB97" s="91"/>
      <c r="BC97" s="14"/>
      <c r="BD97" s="14">
        <v>7077</v>
      </c>
      <c r="BE97" s="14">
        <v>7345</v>
      </c>
      <c r="BF97" s="90"/>
      <c r="BG97" s="14">
        <v>6960</v>
      </c>
      <c r="BH97" s="14">
        <v>6690</v>
      </c>
      <c r="BI97" s="14">
        <v>7140</v>
      </c>
      <c r="BJ97" s="14"/>
      <c r="BK97" s="14">
        <v>6840</v>
      </c>
      <c r="BL97" s="14">
        <v>6470</v>
      </c>
      <c r="BM97" s="14">
        <v>7780</v>
      </c>
      <c r="BN97" s="14"/>
      <c r="BO97" s="14">
        <v>6590</v>
      </c>
      <c r="BP97" s="14">
        <v>6130</v>
      </c>
      <c r="BQ97" s="89"/>
      <c r="BR97" s="8"/>
      <c r="BS97" s="8"/>
      <c r="BZ97" s="1"/>
      <c r="CA97" s="1"/>
      <c r="CB97" s="1"/>
      <c r="CC97" s="1"/>
    </row>
    <row r="98" spans="1:89" ht="15" customHeight="1" x14ac:dyDescent="0.4">
      <c r="A98" s="15" t="s">
        <v>40</v>
      </c>
      <c r="B98" s="88">
        <v>82</v>
      </c>
      <c r="C98" s="92"/>
      <c r="D98" s="15">
        <v>2359</v>
      </c>
      <c r="E98" s="15">
        <v>2046</v>
      </c>
      <c r="F98" s="15">
        <v>2252</v>
      </c>
      <c r="G98" s="15"/>
      <c r="H98" s="15">
        <v>1915</v>
      </c>
      <c r="I98" s="15">
        <v>1870</v>
      </c>
      <c r="J98" s="15">
        <v>1933</v>
      </c>
      <c r="K98" s="15"/>
      <c r="L98" s="15">
        <v>2504</v>
      </c>
      <c r="M98" s="14">
        <v>1785</v>
      </c>
      <c r="N98" s="14">
        <v>2561</v>
      </c>
      <c r="O98" s="14"/>
      <c r="P98" s="14">
        <v>1699</v>
      </c>
      <c r="Q98" s="14">
        <v>1650</v>
      </c>
      <c r="R98" s="89"/>
      <c r="S98" s="85"/>
      <c r="T98" s="30"/>
      <c r="U98" s="23">
        <v>12.805999999999999</v>
      </c>
      <c r="V98" s="23">
        <v>9.4139999999999997</v>
      </c>
      <c r="W98" s="23">
        <v>7.2110000000000003</v>
      </c>
      <c r="X98" s="26"/>
      <c r="Y98" s="23">
        <v>12.209</v>
      </c>
      <c r="Z98" s="23">
        <v>7.8220000000000001</v>
      </c>
      <c r="AA98" s="23">
        <v>6.8239999999999998</v>
      </c>
      <c r="AB98" s="22"/>
      <c r="AC98" s="23">
        <v>7.4729999999999999</v>
      </c>
      <c r="AD98" s="23">
        <v>13.449</v>
      </c>
      <c r="AE98" s="23">
        <v>9.7509999999999994</v>
      </c>
      <c r="AF98" s="23"/>
      <c r="AG98" s="23">
        <v>7.53</v>
      </c>
      <c r="AH98" s="22">
        <v>12.419</v>
      </c>
      <c r="AI98" s="83"/>
      <c r="AJ98" s="82"/>
      <c r="AK98" s="81"/>
      <c r="AL98" s="14">
        <f>((D98*0.000062427)*(U98)*31536000)/2000</f>
        <v>29736.545467147342</v>
      </c>
      <c r="AM98" s="14">
        <f>((E98*0.000062427)*(V98)*31536000)/2000</f>
        <v>18959.588167649184</v>
      </c>
      <c r="AN98" s="14">
        <f>((F98*0.000062427)*(W98)*31536000)/2000</f>
        <v>15985.011679720994</v>
      </c>
      <c r="AO98" s="80"/>
      <c r="AP98" s="14">
        <f>((H98*0.000062427)*(Y98)*31536000)/2000</f>
        <v>23014.309445679959</v>
      </c>
      <c r="AQ98" s="14">
        <f>((I98*0.000062427)*(Z98)*31536000)/2000</f>
        <v>14398.209695723041</v>
      </c>
      <c r="AR98" s="14">
        <f>((J98*0.000062427)*(AA98)*31536000)/2000</f>
        <v>12984.342070197312</v>
      </c>
      <c r="AS98" s="14"/>
      <c r="AT98" s="14">
        <f>((L98*0.000062427)*(AC98)*31536000)/2000</f>
        <v>18419.523155214913</v>
      </c>
      <c r="AU98" s="14">
        <f>((M98*0.000062427)*(AD98)*31536000)/2000</f>
        <v>23630.738279871242</v>
      </c>
      <c r="AV98" s="14">
        <f>((N98*0.000062427)*(AE98)*31536000)/2000</f>
        <v>24581.467762311095</v>
      </c>
      <c r="AW98" s="14"/>
      <c r="AX98" s="14">
        <f>((P98*0.000062427)*(AG98)*31536000)/2000</f>
        <v>12593.238582247923</v>
      </c>
      <c r="AY98" s="14">
        <f>((Q98*0.000062427)*(AH98)*31536000)/2000</f>
        <v>20170.638569703602</v>
      </c>
      <c r="AZ98" s="14"/>
      <c r="BA98" s="78">
        <f>AVERAGE(AN98:AZ98)</f>
        <v>18419.719915630012</v>
      </c>
      <c r="BB98" s="91"/>
      <c r="BC98" s="14">
        <v>7371</v>
      </c>
      <c r="BD98" s="14">
        <v>7022</v>
      </c>
      <c r="BE98" s="14">
        <v>7347</v>
      </c>
      <c r="BF98" s="90"/>
      <c r="BG98" s="14">
        <v>6890</v>
      </c>
      <c r="BH98" s="14">
        <v>6670</v>
      </c>
      <c r="BI98" s="14">
        <v>7130</v>
      </c>
      <c r="BJ98" s="14"/>
      <c r="BK98" s="14">
        <v>6800</v>
      </c>
      <c r="BL98" s="14">
        <v>6340</v>
      </c>
      <c r="BM98" s="14">
        <v>7710</v>
      </c>
      <c r="BN98" s="14"/>
      <c r="BO98" s="14">
        <v>6520</v>
      </c>
      <c r="BP98" s="14">
        <v>6180</v>
      </c>
      <c r="BQ98" s="89"/>
      <c r="BR98" s="8"/>
      <c r="BS98" s="8"/>
      <c r="BZ98" s="1"/>
      <c r="CA98" s="1"/>
      <c r="CB98" s="1"/>
      <c r="CC98" s="1"/>
    </row>
    <row r="99" spans="1:89" ht="15" customHeight="1" x14ac:dyDescent="0.4">
      <c r="A99" s="15"/>
      <c r="B99" s="88">
        <v>83</v>
      </c>
      <c r="C99" s="92"/>
      <c r="D99" s="15"/>
      <c r="E99" s="15"/>
      <c r="F99" s="15"/>
      <c r="G99" s="15"/>
      <c r="H99" s="15"/>
      <c r="I99" s="15"/>
      <c r="J99" s="15"/>
      <c r="K99" s="15"/>
      <c r="L99" s="15"/>
      <c r="M99" s="14"/>
      <c r="N99" s="14"/>
      <c r="O99" s="14"/>
      <c r="P99" s="14"/>
      <c r="Q99" s="14"/>
      <c r="R99" s="89"/>
      <c r="S99" s="85"/>
      <c r="T99" s="30"/>
      <c r="U99" s="23"/>
      <c r="V99" s="23"/>
      <c r="W99" s="23"/>
      <c r="X99" s="26"/>
      <c r="Y99" s="23"/>
      <c r="Z99" s="23"/>
      <c r="AA99" s="23"/>
      <c r="AB99" s="22"/>
      <c r="AC99" s="23"/>
      <c r="AD99" s="23"/>
      <c r="AE99" s="23"/>
      <c r="AF99" s="23"/>
      <c r="AG99" s="23"/>
      <c r="AH99" s="22"/>
      <c r="AI99" s="83"/>
      <c r="AJ99" s="82"/>
      <c r="AK99" s="81"/>
      <c r="AL99" s="22"/>
      <c r="AM99" s="14"/>
      <c r="AN99" s="14"/>
      <c r="AO99" s="80"/>
      <c r="AP99" s="14"/>
      <c r="AQ99" s="14"/>
      <c r="AR99" s="14"/>
      <c r="AS99" s="22"/>
      <c r="AT99" s="14"/>
      <c r="AU99" s="14"/>
      <c r="AV99" s="14"/>
      <c r="AW99" s="14"/>
      <c r="AX99" s="22"/>
      <c r="AY99" s="14"/>
      <c r="AZ99" s="14"/>
      <c r="BA99" s="78"/>
      <c r="BB99" s="91"/>
      <c r="BC99" s="14"/>
      <c r="BD99" s="14">
        <v>7022</v>
      </c>
      <c r="BE99" s="14">
        <v>7010</v>
      </c>
      <c r="BF99" s="90"/>
      <c r="BG99" s="14">
        <v>6840</v>
      </c>
      <c r="BH99" s="14">
        <v>6490</v>
      </c>
      <c r="BI99" s="14">
        <v>7010</v>
      </c>
      <c r="BJ99" s="14"/>
      <c r="BK99" s="14">
        <v>6760</v>
      </c>
      <c r="BL99" s="14">
        <v>6350</v>
      </c>
      <c r="BM99" s="14">
        <v>7590</v>
      </c>
      <c r="BN99" s="14"/>
      <c r="BO99" s="14">
        <v>6450</v>
      </c>
      <c r="BP99" s="14"/>
      <c r="BQ99" s="89"/>
      <c r="BR99" s="8"/>
      <c r="BS99" s="8"/>
      <c r="BZ99" s="1"/>
      <c r="CA99" s="1"/>
      <c r="CB99" s="1"/>
      <c r="CC99" s="1"/>
    </row>
    <row r="100" spans="1:89" ht="15" customHeight="1" x14ac:dyDescent="0.4">
      <c r="A100" s="15" t="s">
        <v>40</v>
      </c>
      <c r="B100" s="88">
        <v>84</v>
      </c>
      <c r="C100" s="92"/>
      <c r="D100" s="15"/>
      <c r="E100" s="15"/>
      <c r="F100" s="15"/>
      <c r="G100" s="15"/>
      <c r="H100" s="15"/>
      <c r="I100" s="15"/>
      <c r="J100" s="15"/>
      <c r="K100" s="15"/>
      <c r="L100" s="15"/>
      <c r="M100" s="14"/>
      <c r="N100" s="14"/>
      <c r="O100" s="14"/>
      <c r="P100" s="14"/>
      <c r="Q100" s="14"/>
      <c r="R100" s="89"/>
      <c r="S100" s="85"/>
      <c r="T100" s="30"/>
      <c r="U100" s="23"/>
      <c r="V100" s="23"/>
      <c r="W100" s="23"/>
      <c r="X100" s="26"/>
      <c r="Y100" s="23"/>
      <c r="Z100" s="23"/>
      <c r="AA100" s="23"/>
      <c r="AB100" s="22"/>
      <c r="AC100" s="23"/>
      <c r="AD100" s="23"/>
      <c r="AE100" s="23"/>
      <c r="AF100" s="23"/>
      <c r="AG100" s="23"/>
      <c r="AH100" s="22"/>
      <c r="AI100" s="83"/>
      <c r="AJ100" s="82"/>
      <c r="AK100" s="81"/>
      <c r="AL100" s="22"/>
      <c r="AM100" s="14"/>
      <c r="AN100" s="14"/>
      <c r="AO100" s="80"/>
      <c r="AP100" s="14"/>
      <c r="AQ100" s="14"/>
      <c r="AR100" s="14"/>
      <c r="AS100" s="22"/>
      <c r="AT100" s="14"/>
      <c r="AU100" s="14"/>
      <c r="AV100" s="14"/>
      <c r="AW100" s="14"/>
      <c r="AX100" s="22"/>
      <c r="AY100" s="14"/>
      <c r="AZ100" s="14"/>
      <c r="BA100" s="78"/>
      <c r="BB100" s="91"/>
      <c r="BC100" s="14"/>
      <c r="BD100" s="14">
        <v>6893</v>
      </c>
      <c r="BE100" s="14">
        <v>7120</v>
      </c>
      <c r="BF100" s="90"/>
      <c r="BG100" s="14">
        <v>6650</v>
      </c>
      <c r="BH100" s="14">
        <v>6060</v>
      </c>
      <c r="BI100" s="14">
        <v>6660</v>
      </c>
      <c r="BJ100" s="14"/>
      <c r="BK100" s="14">
        <v>6420</v>
      </c>
      <c r="BL100" s="14">
        <v>6190</v>
      </c>
      <c r="BM100" s="14">
        <v>7320</v>
      </c>
      <c r="BN100" s="14"/>
      <c r="BO100" s="14">
        <v>6250</v>
      </c>
      <c r="BP100" s="14">
        <v>5930</v>
      </c>
      <c r="BQ100" s="89"/>
      <c r="BR100" s="8"/>
      <c r="BS100" s="8"/>
      <c r="BZ100" s="1"/>
      <c r="CA100" s="1"/>
      <c r="CB100" s="1"/>
      <c r="CC100" s="1"/>
    </row>
    <row r="101" spans="1:89" ht="15" customHeight="1" x14ac:dyDescent="0.4">
      <c r="A101" s="15"/>
      <c r="B101" s="88">
        <v>85</v>
      </c>
      <c r="C101" s="92"/>
      <c r="D101" s="15"/>
      <c r="E101" s="15"/>
      <c r="F101" s="15"/>
      <c r="G101" s="15"/>
      <c r="H101" s="15"/>
      <c r="I101" s="15"/>
      <c r="J101" s="15"/>
      <c r="K101" s="15"/>
      <c r="L101" s="15"/>
      <c r="M101" s="14"/>
      <c r="N101" s="14"/>
      <c r="O101" s="14"/>
      <c r="P101" s="14"/>
      <c r="Q101" s="14"/>
      <c r="R101" s="89"/>
      <c r="S101" s="85"/>
      <c r="T101" s="30"/>
      <c r="U101" s="23"/>
      <c r="V101" s="23"/>
      <c r="W101" s="23"/>
      <c r="X101" s="26"/>
      <c r="Y101" s="23"/>
      <c r="Z101" s="23"/>
      <c r="AA101" s="23"/>
      <c r="AB101" s="22"/>
      <c r="AC101" s="23"/>
      <c r="AD101" s="23"/>
      <c r="AE101" s="23"/>
      <c r="AF101" s="23"/>
      <c r="AG101" s="23"/>
      <c r="AH101" s="22"/>
      <c r="AI101" s="83"/>
      <c r="AJ101" s="82"/>
      <c r="AK101" s="81"/>
      <c r="AL101" s="22"/>
      <c r="AM101" s="14"/>
      <c r="AN101" s="14"/>
      <c r="AO101" s="80"/>
      <c r="AP101" s="14"/>
      <c r="AQ101" s="14"/>
      <c r="AR101" s="14"/>
      <c r="AS101" s="22"/>
      <c r="AT101" s="14"/>
      <c r="AU101" s="14"/>
      <c r="AV101" s="14"/>
      <c r="AW101" s="14"/>
      <c r="AX101" s="22"/>
      <c r="AY101" s="14"/>
      <c r="AZ101" s="14"/>
      <c r="BA101" s="78"/>
      <c r="BB101" s="91"/>
      <c r="BC101" s="14"/>
      <c r="BD101" s="14">
        <v>6540</v>
      </c>
      <c r="BE101" s="14">
        <v>6746</v>
      </c>
      <c r="BF101" s="90"/>
      <c r="BG101" s="14">
        <v>6590</v>
      </c>
      <c r="BH101" s="14">
        <v>6250</v>
      </c>
      <c r="BI101" s="14">
        <v>6560</v>
      </c>
      <c r="BJ101" s="14"/>
      <c r="BK101" s="14">
        <v>6170</v>
      </c>
      <c r="BL101" s="14">
        <v>5660</v>
      </c>
      <c r="BM101" s="14">
        <v>7170</v>
      </c>
      <c r="BN101" s="14"/>
      <c r="BO101" s="14">
        <v>6240</v>
      </c>
      <c r="BP101" s="14">
        <v>5780</v>
      </c>
      <c r="BQ101" s="89"/>
      <c r="BR101" s="8"/>
      <c r="BS101" s="8"/>
      <c r="BX101" s="1">
        <v>30</v>
      </c>
      <c r="BZ101" s="1"/>
      <c r="CA101" s="1"/>
      <c r="CB101" s="1"/>
      <c r="CC101" s="1"/>
      <c r="CJ101">
        <v>35000</v>
      </c>
    </row>
    <row r="102" spans="1:89" ht="15" customHeight="1" x14ac:dyDescent="0.4">
      <c r="A102" s="15" t="s">
        <v>40</v>
      </c>
      <c r="B102" s="88">
        <v>86</v>
      </c>
      <c r="C102" s="92"/>
      <c r="D102" s="15">
        <v>2037</v>
      </c>
      <c r="E102" s="15">
        <v>1981</v>
      </c>
      <c r="F102" s="15"/>
      <c r="G102" s="15"/>
      <c r="H102" s="15">
        <v>2183</v>
      </c>
      <c r="I102" s="15">
        <v>1743</v>
      </c>
      <c r="J102" s="15">
        <v>1761</v>
      </c>
      <c r="K102" s="15"/>
      <c r="L102" s="15">
        <v>2355</v>
      </c>
      <c r="M102" s="14">
        <v>1580</v>
      </c>
      <c r="N102" s="14">
        <v>2227</v>
      </c>
      <c r="O102" s="14"/>
      <c r="P102" s="14">
        <v>1591</v>
      </c>
      <c r="Q102" s="14"/>
      <c r="R102" s="89"/>
      <c r="S102" s="85"/>
      <c r="T102" s="30"/>
      <c r="U102" s="23">
        <v>12.784000000000001</v>
      </c>
      <c r="V102" s="23">
        <v>12.645</v>
      </c>
      <c r="W102" s="23">
        <v>8.2750000000000004</v>
      </c>
      <c r="X102" s="26"/>
      <c r="Y102" s="23">
        <v>13.416</v>
      </c>
      <c r="Z102" s="23">
        <v>9.9039999999999999</v>
      </c>
      <c r="AA102" s="23">
        <v>8.7870000000000008</v>
      </c>
      <c r="AB102" s="22"/>
      <c r="AC102" s="23">
        <v>7.5259999999999998</v>
      </c>
      <c r="AD102" s="23">
        <v>16.271000000000001</v>
      </c>
      <c r="AE102" s="23">
        <v>10.129</v>
      </c>
      <c r="AF102" s="23"/>
      <c r="AG102" s="23">
        <v>8.4629999999999992</v>
      </c>
      <c r="AH102" s="22"/>
      <c r="AI102" s="83"/>
      <c r="AJ102" s="82"/>
      <c r="AK102" s="81"/>
      <c r="AL102" s="14">
        <f>((D102*0.000062427)*(U102)*31536000)/2000</f>
        <v>25633.438517167491</v>
      </c>
      <c r="AM102" s="14">
        <f>((E102*0.000062427)*(V102)*31536000)/2000</f>
        <v>24657.689837821319</v>
      </c>
      <c r="AN102" s="14"/>
      <c r="AO102" s="80"/>
      <c r="AP102" s="14">
        <f>((H102*0.000062427)*(Y102)*31536000)/2000</f>
        <v>28828.75328529581</v>
      </c>
      <c r="AQ102" s="14">
        <f>((I102*0.000062427)*(Z102)*31536000)/2000</f>
        <v>16992.492815716989</v>
      </c>
      <c r="AR102" s="14">
        <f>((J102*0.000062427)*(AA102)*31536000)/2000</f>
        <v>15231.723891212956</v>
      </c>
      <c r="AS102" s="22"/>
      <c r="AT102" s="14">
        <f>((L102*0.000062427)*(AC102)*31536000)/2000</f>
        <v>17446.334767451281</v>
      </c>
      <c r="AU102" s="14">
        <f>((M102*0.000062427)*(AD102)*31536000)/2000</f>
        <v>25305.819629496484</v>
      </c>
      <c r="AV102" s="14">
        <f>((N102*0.000062427)*(AE102)*31536000)/2000</f>
        <v>22204.237520100891</v>
      </c>
      <c r="AW102" s="14"/>
      <c r="AX102" s="14">
        <f>((P102*0.000062427)*(AG102)*31536000)/2000</f>
        <v>13253.89716718049</v>
      </c>
      <c r="AY102" s="14"/>
      <c r="AZ102" s="14"/>
      <c r="BA102" s="78">
        <f>AVERAGE(AN102:AZ102)</f>
        <v>19894.751296636416</v>
      </c>
      <c r="BB102" s="91"/>
      <c r="BC102" s="14">
        <v>6974</v>
      </c>
      <c r="BD102" s="14">
        <v>6617</v>
      </c>
      <c r="BE102" s="14">
        <v>6722</v>
      </c>
      <c r="BF102" s="90"/>
      <c r="BG102" s="14">
        <v>6550</v>
      </c>
      <c r="BH102" s="14">
        <v>6190</v>
      </c>
      <c r="BI102" s="14">
        <v>6500</v>
      </c>
      <c r="BJ102" s="14"/>
      <c r="BK102" s="14">
        <v>6200</v>
      </c>
      <c r="BL102" s="14">
        <v>5480</v>
      </c>
      <c r="BM102" s="14">
        <v>7110</v>
      </c>
      <c r="BN102" s="14"/>
      <c r="BO102" s="14">
        <v>7170</v>
      </c>
      <c r="BP102" s="14">
        <v>5880</v>
      </c>
      <c r="BQ102" s="89"/>
      <c r="BR102" s="8"/>
      <c r="BS102" s="8"/>
      <c r="BZ102" s="1"/>
      <c r="CA102" s="1"/>
      <c r="CB102" s="1"/>
      <c r="CC102" s="1"/>
    </row>
    <row r="103" spans="1:89" ht="15" customHeight="1" x14ac:dyDescent="0.4">
      <c r="A103" s="15"/>
      <c r="B103" s="88">
        <v>87</v>
      </c>
      <c r="C103" s="92"/>
      <c r="D103" s="15"/>
      <c r="E103" s="15"/>
      <c r="F103" s="15"/>
      <c r="G103" s="15"/>
      <c r="H103" s="15"/>
      <c r="I103" s="15"/>
      <c r="J103" s="15"/>
      <c r="K103" s="15"/>
      <c r="L103" s="15"/>
      <c r="M103" s="14"/>
      <c r="N103" s="14"/>
      <c r="O103" s="14"/>
      <c r="P103" s="14"/>
      <c r="Q103" s="14">
        <v>1550</v>
      </c>
      <c r="R103" s="89">
        <v>1300</v>
      </c>
      <c r="S103" s="85"/>
      <c r="T103" s="30"/>
      <c r="U103" s="23"/>
      <c r="V103" s="23"/>
      <c r="W103" s="23"/>
      <c r="X103" s="26"/>
      <c r="Y103" s="23"/>
      <c r="Z103" s="23"/>
      <c r="AA103" s="23"/>
      <c r="AB103" s="22"/>
      <c r="AC103" s="23"/>
      <c r="AD103" s="23"/>
      <c r="AE103" s="23"/>
      <c r="AF103" s="23"/>
      <c r="AG103" s="23"/>
      <c r="AH103" s="22">
        <v>12.414999999999999</v>
      </c>
      <c r="AI103" s="83">
        <v>6.5129999999999999</v>
      </c>
      <c r="AJ103" s="82"/>
      <c r="AK103" s="81"/>
      <c r="AL103" s="22"/>
      <c r="AM103" s="14"/>
      <c r="AN103" s="14"/>
      <c r="AO103" s="80"/>
      <c r="AP103" s="14"/>
      <c r="AQ103" s="14"/>
      <c r="AR103" s="14"/>
      <c r="AS103" s="22"/>
      <c r="AT103" s="14"/>
      <c r="AU103" s="14"/>
      <c r="AV103" s="14"/>
      <c r="AW103" s="14"/>
      <c r="AX103" s="22"/>
      <c r="AY103" s="14">
        <f>((Q103*0.000062427)*(AH103)*31536000)/2000</f>
        <v>18942.072662682</v>
      </c>
      <c r="AZ103" s="14">
        <f>((R103*0.000062427)*(AI103)*31536000)/2000</f>
        <v>8334.384006218399</v>
      </c>
      <c r="BA103" s="78">
        <f>AVERAGE(AN103:AZ103)</f>
        <v>13638.228334450199</v>
      </c>
      <c r="BB103" s="91"/>
      <c r="BC103" s="14"/>
      <c r="BD103" s="14">
        <v>6365</v>
      </c>
      <c r="BE103" s="14">
        <v>6516</v>
      </c>
      <c r="BF103" s="90"/>
      <c r="BG103" s="14">
        <v>6030</v>
      </c>
      <c r="BH103" s="14">
        <v>6080</v>
      </c>
      <c r="BI103" s="14">
        <v>6670</v>
      </c>
      <c r="BJ103" s="14"/>
      <c r="BK103" s="14">
        <v>5990</v>
      </c>
      <c r="BL103" s="14">
        <v>5370</v>
      </c>
      <c r="BM103" s="14">
        <v>7080</v>
      </c>
      <c r="BN103" s="14"/>
      <c r="BO103" s="14">
        <v>6070</v>
      </c>
      <c r="BP103" s="14">
        <v>5770</v>
      </c>
      <c r="BQ103" s="89">
        <v>5270</v>
      </c>
      <c r="BR103" s="8"/>
      <c r="BS103" s="8"/>
      <c r="BZ103" s="1"/>
      <c r="CA103" s="1"/>
      <c r="CB103" s="1"/>
      <c r="CC103" s="1"/>
    </row>
    <row r="104" spans="1:89" ht="15" customHeight="1" x14ac:dyDescent="0.4">
      <c r="A104" s="15" t="s">
        <v>40</v>
      </c>
      <c r="B104" s="88">
        <v>88</v>
      </c>
      <c r="C104" s="92"/>
      <c r="D104" s="15"/>
      <c r="E104" s="15"/>
      <c r="F104" s="15"/>
      <c r="G104" s="15"/>
      <c r="H104" s="15"/>
      <c r="I104" s="15"/>
      <c r="J104" s="15"/>
      <c r="K104" s="15"/>
      <c r="L104" s="15"/>
      <c r="M104" s="14"/>
      <c r="N104" s="14"/>
      <c r="O104" s="14"/>
      <c r="P104" s="14"/>
      <c r="Q104" s="14"/>
      <c r="R104" s="89"/>
      <c r="S104" s="85"/>
      <c r="T104" s="30"/>
      <c r="U104" s="23"/>
      <c r="V104" s="23"/>
      <c r="W104" s="23"/>
      <c r="X104" s="26"/>
      <c r="Y104" s="23"/>
      <c r="Z104" s="23"/>
      <c r="AA104" s="23"/>
      <c r="AB104" s="22"/>
      <c r="AC104" s="23"/>
      <c r="AD104" s="23"/>
      <c r="AE104" s="23"/>
      <c r="AF104" s="23"/>
      <c r="AG104" s="23"/>
      <c r="AH104" s="22"/>
      <c r="AI104" s="83"/>
      <c r="AJ104" s="82"/>
      <c r="AK104" s="81"/>
      <c r="AL104" s="22"/>
      <c r="AM104" s="14"/>
      <c r="AN104" s="14"/>
      <c r="AO104" s="80"/>
      <c r="AP104" s="14"/>
      <c r="AQ104" s="14"/>
      <c r="AR104" s="14"/>
      <c r="AS104" s="22"/>
      <c r="AT104" s="14"/>
      <c r="AU104" s="14"/>
      <c r="AV104" s="14"/>
      <c r="AW104" s="14"/>
      <c r="AX104" s="22"/>
      <c r="AY104" s="14"/>
      <c r="AZ104" s="14"/>
      <c r="BA104" s="78"/>
      <c r="BB104" s="91"/>
      <c r="BC104" s="14"/>
      <c r="BD104" s="14">
        <v>6115</v>
      </c>
      <c r="BE104" s="14">
        <v>6416</v>
      </c>
      <c r="BF104" s="90"/>
      <c r="BG104" s="14">
        <v>6210</v>
      </c>
      <c r="BH104" s="14">
        <v>5910</v>
      </c>
      <c r="BI104" s="14">
        <v>6350</v>
      </c>
      <c r="BJ104" s="14"/>
      <c r="BK104" s="14">
        <v>5990</v>
      </c>
      <c r="BL104" s="14">
        <v>5250</v>
      </c>
      <c r="BM104" s="14">
        <v>6980</v>
      </c>
      <c r="BN104" s="14"/>
      <c r="BO104" s="14">
        <v>5970</v>
      </c>
      <c r="BP104" s="14">
        <v>5670</v>
      </c>
      <c r="BQ104" s="89"/>
      <c r="BR104" s="8"/>
      <c r="BS104" s="8"/>
      <c r="BZ104" s="1"/>
      <c r="CA104" s="1"/>
      <c r="CB104" s="1"/>
      <c r="CC104" s="1"/>
    </row>
    <row r="105" spans="1:89" ht="15" customHeight="1" x14ac:dyDescent="0.4">
      <c r="A105" s="15"/>
      <c r="B105" s="88">
        <v>89</v>
      </c>
      <c r="C105" s="92"/>
      <c r="D105" s="15"/>
      <c r="E105" s="15"/>
      <c r="F105" s="15"/>
      <c r="G105" s="15"/>
      <c r="H105" s="15"/>
      <c r="I105" s="15"/>
      <c r="J105" s="15"/>
      <c r="K105" s="15"/>
      <c r="L105" s="15"/>
      <c r="M105" s="14"/>
      <c r="N105" s="14"/>
      <c r="O105" s="14"/>
      <c r="P105" s="14"/>
      <c r="Q105" s="14"/>
      <c r="R105" s="89"/>
      <c r="S105" s="85"/>
      <c r="T105" s="30"/>
      <c r="U105" s="23"/>
      <c r="V105" s="23"/>
      <c r="W105" s="23"/>
      <c r="X105" s="26"/>
      <c r="Y105" s="23"/>
      <c r="Z105" s="23"/>
      <c r="AA105" s="23"/>
      <c r="AB105" s="22"/>
      <c r="AC105" s="23"/>
      <c r="AD105" s="23"/>
      <c r="AE105" s="23"/>
      <c r="AF105" s="23"/>
      <c r="AG105" s="23"/>
      <c r="AH105" s="22"/>
      <c r="AI105" s="83"/>
      <c r="AJ105" s="82"/>
      <c r="AK105" s="81"/>
      <c r="AL105" s="22"/>
      <c r="AM105" s="14"/>
      <c r="AN105" s="14"/>
      <c r="AO105" s="80"/>
      <c r="AP105" s="14"/>
      <c r="AQ105" s="14"/>
      <c r="AR105" s="14"/>
      <c r="AS105" s="22"/>
      <c r="AT105" s="14"/>
      <c r="AU105" s="14"/>
      <c r="AV105" s="14"/>
      <c r="AW105" s="14"/>
      <c r="AX105" s="22"/>
      <c r="AY105" s="14"/>
      <c r="AZ105" s="14"/>
      <c r="BA105" s="78"/>
      <c r="BB105" s="91"/>
      <c r="BC105" s="14"/>
      <c r="BD105" s="14">
        <v>6219</v>
      </c>
      <c r="BE105" s="14">
        <v>6368</v>
      </c>
      <c r="BF105" s="90"/>
      <c r="BG105" s="14">
        <v>6210</v>
      </c>
      <c r="BH105" s="14">
        <v>5990</v>
      </c>
      <c r="BI105" s="14">
        <v>6410</v>
      </c>
      <c r="BJ105" s="14"/>
      <c r="BK105" s="14">
        <v>6010</v>
      </c>
      <c r="BL105" s="14">
        <v>5200</v>
      </c>
      <c r="BM105" s="14">
        <v>6980</v>
      </c>
      <c r="BN105" s="14"/>
      <c r="BO105" s="14">
        <v>5990</v>
      </c>
      <c r="BP105" s="14">
        <v>5690</v>
      </c>
      <c r="BQ105" s="89"/>
      <c r="BR105" s="8"/>
      <c r="BS105" s="8"/>
      <c r="BZ105" s="1"/>
      <c r="CA105" s="1"/>
      <c r="CB105" s="1"/>
      <c r="CC105" s="1"/>
    </row>
    <row r="106" spans="1:89" ht="15" customHeight="1" x14ac:dyDescent="0.4">
      <c r="A106" s="15" t="s">
        <v>40</v>
      </c>
      <c r="B106" s="88">
        <v>90</v>
      </c>
      <c r="C106" s="92"/>
      <c r="D106" s="15">
        <v>1998</v>
      </c>
      <c r="E106" s="15">
        <v>1800</v>
      </c>
      <c r="F106" s="15">
        <v>1845</v>
      </c>
      <c r="G106" s="15"/>
      <c r="H106" s="15">
        <v>1705</v>
      </c>
      <c r="I106" s="15">
        <v>1624</v>
      </c>
      <c r="J106" s="15">
        <v>1732</v>
      </c>
      <c r="K106" s="15"/>
      <c r="L106" s="15">
        <v>2062</v>
      </c>
      <c r="M106" s="14">
        <v>1377</v>
      </c>
      <c r="N106" s="14">
        <v>2288</v>
      </c>
      <c r="O106" s="14"/>
      <c r="P106" s="14">
        <v>1549</v>
      </c>
      <c r="Q106" s="14"/>
      <c r="R106" s="89">
        <v>1225</v>
      </c>
      <c r="S106" s="85"/>
      <c r="T106" s="30"/>
      <c r="U106" s="23">
        <v>14.071999999999999</v>
      </c>
      <c r="V106" s="23">
        <v>13.161</v>
      </c>
      <c r="W106" s="23">
        <v>7.67</v>
      </c>
      <c r="X106" s="26"/>
      <c r="Y106" s="23">
        <v>12.308</v>
      </c>
      <c r="Z106" s="23">
        <v>10.314</v>
      </c>
      <c r="AA106" s="23">
        <v>7.827</v>
      </c>
      <c r="AB106" s="22"/>
      <c r="AC106" s="23">
        <v>9.4670000000000005</v>
      </c>
      <c r="AD106" s="23">
        <v>16.965</v>
      </c>
      <c r="AE106" s="23">
        <v>11.712999999999999</v>
      </c>
      <c r="AF106" s="23"/>
      <c r="AG106" s="23">
        <v>10.234999999999999</v>
      </c>
      <c r="AH106" s="22"/>
      <c r="AI106" s="83">
        <v>4.4889999999999999</v>
      </c>
      <c r="AJ106" s="82"/>
      <c r="AK106" s="81"/>
      <c r="AL106" s="14">
        <f>((D106*0.000062427)*(U106)*31536000)/2000</f>
        <v>27675.812938329218</v>
      </c>
      <c r="AM106" s="14">
        <f>((E106*0.000062427)*(V106)*31536000)/2000</f>
        <v>23319.029424052802</v>
      </c>
      <c r="AN106" s="14">
        <f>((F106*0.000062427)*(W106)*31536000)/2000</f>
        <v>13929.6694456764</v>
      </c>
      <c r="AO106" s="80"/>
      <c r="AP106" s="14">
        <f>((H106*0.000062427)*(Y106)*31536000)/2000</f>
        <v>20656.700230811039</v>
      </c>
      <c r="AQ106" s="14">
        <f>((I106*0.000062427)*(Z106)*31536000)/2000</f>
        <v>16487.781679668096</v>
      </c>
      <c r="AR106" s="14">
        <f>((J106*0.000062427)*(AA106)*31536000)/2000</f>
        <v>13344.192479428704</v>
      </c>
      <c r="AS106" s="22"/>
      <c r="AT106" s="14">
        <f>((L106*0.000062427)*(AC106)*31536000)/2000</f>
        <v>19215.430299604948</v>
      </c>
      <c r="AU106" s="14">
        <f>((M106*0.000062427)*(AD106)*31536000)/2000</f>
        <v>22995.183545853481</v>
      </c>
      <c r="AV106" s="14">
        <f>((N106*0.000062427)*(AE106)*31536000)/2000</f>
        <v>26379.905751897979</v>
      </c>
      <c r="AW106" s="14"/>
      <c r="AX106" s="14">
        <f>((P106*0.000062427)*(AG106)*31536000)/2000</f>
        <v>15605.88279657804</v>
      </c>
      <c r="AY106" s="14"/>
      <c r="AZ106" s="14">
        <f>((R106*0.000062427)*(AI106)*31536000)/2000</f>
        <v>5412.959407787399</v>
      </c>
      <c r="BA106" s="78">
        <f>AVERAGE(AN106:AZ106)</f>
        <v>17114.189515256232</v>
      </c>
      <c r="BB106" s="91"/>
      <c r="BC106" s="14">
        <v>6701</v>
      </c>
      <c r="BD106" s="14">
        <v>6128</v>
      </c>
      <c r="BE106" s="14">
        <v>6345</v>
      </c>
      <c r="BF106" s="90"/>
      <c r="BG106" s="14">
        <v>6140</v>
      </c>
      <c r="BH106" s="14">
        <v>5800</v>
      </c>
      <c r="BI106" s="14">
        <v>6350</v>
      </c>
      <c r="BJ106" s="14"/>
      <c r="BK106" s="14">
        <v>5850</v>
      </c>
      <c r="BL106" s="14">
        <v>5100</v>
      </c>
      <c r="BM106" s="14">
        <v>6790</v>
      </c>
      <c r="BN106" s="14"/>
      <c r="BO106" s="14">
        <v>5920</v>
      </c>
      <c r="BP106" s="14">
        <v>5610</v>
      </c>
      <c r="BQ106" s="89">
        <v>5170</v>
      </c>
      <c r="BR106" s="8"/>
      <c r="BS106" s="8"/>
      <c r="BZ106" s="1"/>
      <c r="CA106" s="1"/>
      <c r="CB106" s="1"/>
      <c r="CC106" s="1"/>
    </row>
    <row r="107" spans="1:89" ht="15" customHeight="1" x14ac:dyDescent="0.4">
      <c r="A107" s="15"/>
      <c r="B107" s="88">
        <v>91</v>
      </c>
      <c r="C107" s="92"/>
      <c r="D107" s="15"/>
      <c r="E107" s="15"/>
      <c r="F107" s="15"/>
      <c r="G107" s="15"/>
      <c r="H107" s="15"/>
      <c r="I107" s="15"/>
      <c r="J107" s="15"/>
      <c r="K107" s="15"/>
      <c r="L107" s="15"/>
      <c r="M107" s="14"/>
      <c r="N107" s="14"/>
      <c r="O107" s="14"/>
      <c r="P107" s="14"/>
      <c r="Q107" s="14"/>
      <c r="R107" s="89"/>
      <c r="S107" s="85"/>
      <c r="T107" s="30"/>
      <c r="U107" s="23"/>
      <c r="V107" s="23"/>
      <c r="W107" s="23"/>
      <c r="X107" s="26"/>
      <c r="Y107" s="23"/>
      <c r="Z107" s="23"/>
      <c r="AA107" s="23"/>
      <c r="AB107" s="22"/>
      <c r="AC107" s="23"/>
      <c r="AD107" s="23"/>
      <c r="AE107" s="23"/>
      <c r="AF107" s="23"/>
      <c r="AG107" s="23"/>
      <c r="AH107" s="22"/>
      <c r="AI107" s="83"/>
      <c r="AJ107" s="82"/>
      <c r="AK107" s="81"/>
      <c r="AL107" s="22"/>
      <c r="AM107" s="14"/>
      <c r="AN107" s="14"/>
      <c r="AO107" s="80"/>
      <c r="AP107" s="14"/>
      <c r="AQ107" s="14"/>
      <c r="AR107" s="14"/>
      <c r="AS107" s="22"/>
      <c r="AT107" s="14"/>
      <c r="AU107" s="14"/>
      <c r="AV107" s="14"/>
      <c r="AW107" s="14"/>
      <c r="AX107" s="22"/>
      <c r="AY107" s="14"/>
      <c r="AZ107" s="14"/>
      <c r="BA107" s="78"/>
      <c r="BB107" s="91"/>
      <c r="BC107" s="14"/>
      <c r="BD107" s="14">
        <v>6008</v>
      </c>
      <c r="BE107" s="14">
        <v>6182</v>
      </c>
      <c r="BF107" s="90"/>
      <c r="BG107" s="14">
        <v>5930</v>
      </c>
      <c r="BH107" s="14">
        <v>5690</v>
      </c>
      <c r="BI107" s="14">
        <v>6080</v>
      </c>
      <c r="BJ107" s="14"/>
      <c r="BK107" s="14">
        <v>5700</v>
      </c>
      <c r="BL107" s="14">
        <v>5010</v>
      </c>
      <c r="BM107" s="14">
        <v>6550</v>
      </c>
      <c r="BN107" s="14"/>
      <c r="BO107" s="14">
        <v>5750</v>
      </c>
      <c r="BP107" s="14">
        <v>5440</v>
      </c>
      <c r="BQ107" s="89"/>
      <c r="BR107" s="8"/>
      <c r="BS107" s="8"/>
      <c r="BZ107" s="1"/>
      <c r="CA107" s="1"/>
      <c r="CB107" s="1"/>
      <c r="CC107" s="1"/>
    </row>
    <row r="108" spans="1:89" ht="15" customHeight="1" x14ac:dyDescent="0.4">
      <c r="A108" s="15" t="s">
        <v>40</v>
      </c>
      <c r="B108" s="88">
        <v>92</v>
      </c>
      <c r="C108" s="92"/>
      <c r="D108" s="15"/>
      <c r="E108" s="15"/>
      <c r="F108" s="15"/>
      <c r="G108" s="15"/>
      <c r="H108" s="15"/>
      <c r="I108" s="15"/>
      <c r="J108" s="15"/>
      <c r="K108" s="15"/>
      <c r="L108" s="15"/>
      <c r="M108" s="14"/>
      <c r="N108" s="14"/>
      <c r="O108" s="14"/>
      <c r="P108" s="14"/>
      <c r="Q108" s="14">
        <v>1450</v>
      </c>
      <c r="R108" s="89">
        <v>1200</v>
      </c>
      <c r="S108" s="85"/>
      <c r="T108" s="30"/>
      <c r="U108" s="23"/>
      <c r="V108" s="23"/>
      <c r="W108" s="23"/>
      <c r="X108" s="26"/>
      <c r="Y108" s="23"/>
      <c r="Z108" s="23"/>
      <c r="AA108" s="23"/>
      <c r="AB108" s="22"/>
      <c r="AC108" s="23"/>
      <c r="AD108" s="23"/>
      <c r="AE108" s="23"/>
      <c r="AF108" s="23"/>
      <c r="AG108" s="23"/>
      <c r="AH108" s="22">
        <v>14.679</v>
      </c>
      <c r="AI108" s="83">
        <v>7.5830000000000002</v>
      </c>
      <c r="AJ108" s="82"/>
      <c r="AK108" s="81"/>
      <c r="AL108" s="22"/>
      <c r="AM108" s="14"/>
      <c r="AN108" s="14"/>
      <c r="AO108" s="80"/>
      <c r="AP108" s="14"/>
      <c r="AQ108" s="14"/>
      <c r="AR108" s="14"/>
      <c r="AS108" s="22"/>
      <c r="AT108" s="14"/>
      <c r="AU108" s="14"/>
      <c r="AV108" s="14"/>
      <c r="AW108" s="14"/>
      <c r="AX108" s="22"/>
      <c r="AY108" s="14">
        <f>((Q108*0.000062427)*(AH108)*31536000)/2000</f>
        <v>20951.424145738802</v>
      </c>
      <c r="AZ108" s="14">
        <f>((R108*0.000062427)*(AI108)*31536000)/2000</f>
        <v>8957.181578025602</v>
      </c>
      <c r="BA108" s="78">
        <f>AVERAGE(AN108:AZ108)</f>
        <v>14954.302861882203</v>
      </c>
      <c r="BB108" s="91"/>
      <c r="BC108" s="14"/>
      <c r="BD108" s="14">
        <v>6057</v>
      </c>
      <c r="BE108" s="14">
        <v>6215</v>
      </c>
      <c r="BF108" s="90"/>
      <c r="BG108" s="14">
        <v>5950</v>
      </c>
      <c r="BH108" s="14">
        <v>5740</v>
      </c>
      <c r="BI108" s="14">
        <v>6190</v>
      </c>
      <c r="BJ108" s="14"/>
      <c r="BK108" s="14">
        <v>5650</v>
      </c>
      <c r="BL108" s="14">
        <v>5030</v>
      </c>
      <c r="BM108" s="14">
        <v>6620</v>
      </c>
      <c r="BN108" s="14"/>
      <c r="BO108" s="14">
        <v>5780</v>
      </c>
      <c r="BP108" s="14">
        <v>5460</v>
      </c>
      <c r="BQ108" s="89">
        <v>5010</v>
      </c>
      <c r="BR108" s="8"/>
      <c r="BS108" s="8"/>
      <c r="BZ108" s="1"/>
      <c r="CA108" s="1"/>
      <c r="CB108" s="1"/>
      <c r="CC108" s="1"/>
    </row>
    <row r="109" spans="1:89" ht="15" customHeight="1" x14ac:dyDescent="0.4">
      <c r="A109" s="15"/>
      <c r="B109" s="88">
        <v>93</v>
      </c>
      <c r="C109" s="92"/>
      <c r="D109" s="15"/>
      <c r="E109" s="15"/>
      <c r="F109" s="15"/>
      <c r="G109" s="15"/>
      <c r="H109" s="15"/>
      <c r="I109" s="15"/>
      <c r="J109" s="15"/>
      <c r="K109" s="15"/>
      <c r="L109" s="15"/>
      <c r="M109" s="14"/>
      <c r="N109" s="14"/>
      <c r="O109" s="14"/>
      <c r="P109" s="14"/>
      <c r="Q109" s="14"/>
      <c r="R109" s="89"/>
      <c r="S109" s="85"/>
      <c r="T109" s="30"/>
      <c r="U109" s="23"/>
      <c r="V109" s="23"/>
      <c r="W109" s="23"/>
      <c r="X109" s="26"/>
      <c r="Y109" s="23"/>
      <c r="Z109" s="23"/>
      <c r="AA109" s="23"/>
      <c r="AB109" s="22"/>
      <c r="AC109" s="23"/>
      <c r="AD109" s="23"/>
      <c r="AE109" s="23"/>
      <c r="AF109" s="23"/>
      <c r="AG109" s="23"/>
      <c r="AH109" s="22"/>
      <c r="AI109" s="83"/>
      <c r="AJ109" s="82"/>
      <c r="AK109" s="81"/>
      <c r="AL109" s="22"/>
      <c r="AM109" s="14"/>
      <c r="AN109" s="14"/>
      <c r="AO109" s="80"/>
      <c r="AP109" s="14"/>
      <c r="AQ109" s="14"/>
      <c r="AR109" s="14"/>
      <c r="AS109" s="22"/>
      <c r="AT109" s="14"/>
      <c r="AU109" s="14"/>
      <c r="AV109" s="14"/>
      <c r="AW109" s="14"/>
      <c r="AX109" s="22"/>
      <c r="AY109" s="14"/>
      <c r="AZ109" s="14"/>
      <c r="BA109" s="78"/>
      <c r="BB109" s="91"/>
      <c r="BC109" s="14"/>
      <c r="BD109" s="14">
        <v>6042</v>
      </c>
      <c r="BE109" s="14">
        <v>6229</v>
      </c>
      <c r="BF109" s="90"/>
      <c r="BG109" s="14">
        <v>5950</v>
      </c>
      <c r="BH109" s="14">
        <v>5620</v>
      </c>
      <c r="BI109" s="14">
        <v>6180</v>
      </c>
      <c r="BJ109" s="14"/>
      <c r="BK109" s="14">
        <v>5770</v>
      </c>
      <c r="BL109" s="14">
        <v>5010</v>
      </c>
      <c r="BM109" s="14">
        <v>6510</v>
      </c>
      <c r="BN109" s="14"/>
      <c r="BO109" s="14">
        <v>5770</v>
      </c>
      <c r="BP109" s="14">
        <v>5670</v>
      </c>
      <c r="BQ109" s="89"/>
      <c r="BR109" s="8"/>
      <c r="BS109" s="8"/>
      <c r="BZ109" s="1"/>
      <c r="CA109" s="1"/>
      <c r="CB109" s="1"/>
      <c r="CC109" s="1"/>
    </row>
    <row r="110" spans="1:89" ht="15" customHeight="1" x14ac:dyDescent="0.4">
      <c r="A110" s="15" t="s">
        <v>40</v>
      </c>
      <c r="B110" s="88">
        <v>94</v>
      </c>
      <c r="C110" s="92"/>
      <c r="D110" s="15">
        <v>1859</v>
      </c>
      <c r="E110" s="15">
        <v>1758</v>
      </c>
      <c r="F110" s="15">
        <v>1878</v>
      </c>
      <c r="G110" s="15"/>
      <c r="H110" s="15">
        <v>1577</v>
      </c>
      <c r="I110" s="15">
        <v>1579</v>
      </c>
      <c r="J110" s="15">
        <v>1639</v>
      </c>
      <c r="K110" s="15"/>
      <c r="L110" s="15">
        <v>2091</v>
      </c>
      <c r="M110" s="14"/>
      <c r="N110" s="14">
        <v>1881</v>
      </c>
      <c r="O110" s="14"/>
      <c r="P110" s="14">
        <v>1465</v>
      </c>
      <c r="Q110" s="14"/>
      <c r="R110" s="89"/>
      <c r="S110" s="85"/>
      <c r="T110" s="30"/>
      <c r="U110" s="23">
        <v>16.155999999999999</v>
      </c>
      <c r="V110" s="23">
        <v>15.045999999999999</v>
      </c>
      <c r="W110" s="23">
        <v>9.4760000000000009</v>
      </c>
      <c r="X110" s="26"/>
      <c r="Y110" s="23">
        <v>12.141</v>
      </c>
      <c r="Z110" s="23">
        <v>9.6720000000000006</v>
      </c>
      <c r="AA110" s="23">
        <v>8.2780000000000005</v>
      </c>
      <c r="AB110" s="22"/>
      <c r="AC110" s="23">
        <v>9.4610000000000003</v>
      </c>
      <c r="AD110" s="23">
        <v>19.491</v>
      </c>
      <c r="AE110" s="23">
        <v>11.179</v>
      </c>
      <c r="AF110" s="23"/>
      <c r="AG110" s="23">
        <v>12.035</v>
      </c>
      <c r="AH110" s="22"/>
      <c r="AI110" s="83"/>
      <c r="AJ110" s="82"/>
      <c r="AK110" s="81"/>
      <c r="AL110" s="14">
        <f>((D110*0.000062427)*(U110)*31536000)/2000</f>
        <v>29563.93988121974</v>
      </c>
      <c r="AM110" s="14">
        <f>((E110*0.000062427)*(V110)*31536000)/2000</f>
        <v>26036.883772076446</v>
      </c>
      <c r="AN110" s="14">
        <f>((F110*0.000062427)*(W110)*31536000)/2000</f>
        <v>17517.402791932607</v>
      </c>
      <c r="AO110" s="80"/>
      <c r="AP110" s="14">
        <f>((H110*0.000062427)*(Y110)*31536000)/2000</f>
        <v>18846.696141226152</v>
      </c>
      <c r="AQ110" s="14">
        <f>((I110*0.000062427)*(Z110)*31536000)/2000</f>
        <v>15033.06357329837</v>
      </c>
      <c r="AR110" s="14">
        <f>((J110*0.000062427)*(AA110)*31536000)/2000</f>
        <v>13355.293966728912</v>
      </c>
      <c r="AS110" s="22"/>
      <c r="AT110" s="14">
        <f>((L110*0.000062427)*(AC110)*31536000)/2000</f>
        <v>19473.326767790135</v>
      </c>
      <c r="AU110" s="14"/>
      <c r="AV110" s="14">
        <f>((N110*0.000062427)*(AE110)*31536000)/2000</f>
        <v>20698.593137178268</v>
      </c>
      <c r="AW110" s="14"/>
      <c r="AX110" s="14">
        <f>((P110*0.000062427)*(AG110)*31536000)/2000</f>
        <v>17355.326786573401</v>
      </c>
      <c r="AY110" s="14"/>
      <c r="AZ110" s="14"/>
      <c r="BA110" s="78">
        <f>AVERAGE(AN110:AZ110)</f>
        <v>17468.529023532548</v>
      </c>
      <c r="BB110" s="91"/>
      <c r="BC110" s="14">
        <v>6565</v>
      </c>
      <c r="BD110" s="14">
        <v>6075</v>
      </c>
      <c r="BE110" s="14">
        <v>6248</v>
      </c>
      <c r="BF110" s="90"/>
      <c r="BG110" s="14">
        <v>6050</v>
      </c>
      <c r="BH110" s="14">
        <v>5820</v>
      </c>
      <c r="BI110" s="14">
        <v>6240</v>
      </c>
      <c r="BJ110" s="14"/>
      <c r="BK110" s="14">
        <v>5850</v>
      </c>
      <c r="BL110" s="14">
        <v>5040</v>
      </c>
      <c r="BM110" s="14">
        <v>6610</v>
      </c>
      <c r="BN110" s="14"/>
      <c r="BO110" s="14">
        <v>5870</v>
      </c>
      <c r="BP110" s="14">
        <v>5650</v>
      </c>
      <c r="BQ110" s="89"/>
      <c r="BR110" s="8"/>
      <c r="BS110" s="8"/>
      <c r="BY110" s="1">
        <v>30</v>
      </c>
      <c r="BZ110" s="1"/>
      <c r="CA110" s="1"/>
      <c r="CB110" s="1"/>
      <c r="CC110" s="1"/>
      <c r="CK110">
        <v>35000</v>
      </c>
    </row>
    <row r="111" spans="1:89" ht="15" customHeight="1" x14ac:dyDescent="0.4">
      <c r="A111" s="15"/>
      <c r="B111" s="88">
        <v>95</v>
      </c>
      <c r="C111" s="92"/>
      <c r="D111" s="15"/>
      <c r="E111" s="15"/>
      <c r="F111" s="15"/>
      <c r="G111" s="15"/>
      <c r="H111" s="15"/>
      <c r="I111" s="15"/>
      <c r="J111" s="15"/>
      <c r="K111" s="15"/>
      <c r="L111" s="15"/>
      <c r="M111" s="14"/>
      <c r="N111" s="14"/>
      <c r="O111" s="14"/>
      <c r="P111" s="14"/>
      <c r="Q111" s="14"/>
      <c r="R111" s="89">
        <v>1275</v>
      </c>
      <c r="S111" s="85"/>
      <c r="T111" s="30"/>
      <c r="U111" s="23"/>
      <c r="V111" s="23"/>
      <c r="W111" s="23"/>
      <c r="X111" s="26"/>
      <c r="Y111" s="23"/>
      <c r="Z111" s="23"/>
      <c r="AA111" s="23"/>
      <c r="AB111" s="22"/>
      <c r="AC111" s="23"/>
      <c r="AD111" s="23"/>
      <c r="AE111" s="23"/>
      <c r="AF111" s="23"/>
      <c r="AG111" s="23"/>
      <c r="AH111" s="22"/>
      <c r="AI111" s="83">
        <v>7.5270000000000001</v>
      </c>
      <c r="AJ111" s="82"/>
      <c r="AK111" s="81"/>
      <c r="AL111" s="22"/>
      <c r="AM111" s="14"/>
      <c r="AN111" s="14"/>
      <c r="AO111" s="80"/>
      <c r="AP111" s="14"/>
      <c r="AQ111" s="14"/>
      <c r="AR111" s="14"/>
      <c r="AS111" s="22"/>
      <c r="AT111" s="14"/>
      <c r="AU111" s="14"/>
      <c r="AV111" s="14"/>
      <c r="AW111" s="14"/>
      <c r="AX111" s="22"/>
      <c r="AY111" s="14"/>
      <c r="AZ111" s="14">
        <f>((R111*0.000062427)*(AI111)*31536000)/2000</f>
        <v>9446.7229126218026</v>
      </c>
      <c r="BA111" s="78">
        <f>AVERAGE(AN111:AZ111)</f>
        <v>9446.7229126218026</v>
      </c>
      <c r="BB111" s="91"/>
      <c r="BC111" s="14"/>
      <c r="BD111" s="14">
        <v>6045</v>
      </c>
      <c r="BE111" s="14">
        <v>6253</v>
      </c>
      <c r="BF111" s="90"/>
      <c r="BG111" s="14">
        <v>6020</v>
      </c>
      <c r="BH111" s="14">
        <v>5800</v>
      </c>
      <c r="BI111" s="14">
        <v>6270</v>
      </c>
      <c r="BJ111" s="14"/>
      <c r="BK111" s="14">
        <v>5770</v>
      </c>
      <c r="BL111" s="14">
        <v>4952</v>
      </c>
      <c r="BM111" s="14">
        <v>6550</v>
      </c>
      <c r="BN111" s="14"/>
      <c r="BO111" s="14">
        <v>5870</v>
      </c>
      <c r="BP111" s="14">
        <v>5630</v>
      </c>
      <c r="BQ111" s="89">
        <v>5180</v>
      </c>
      <c r="BR111" s="8"/>
      <c r="BS111" s="8"/>
      <c r="BZ111" s="1"/>
      <c r="CA111" s="1"/>
      <c r="CB111" s="1"/>
      <c r="CC111" s="1"/>
    </row>
    <row r="112" spans="1:89" ht="15" customHeight="1" x14ac:dyDescent="0.4">
      <c r="A112" s="15" t="s">
        <v>40</v>
      </c>
      <c r="B112" s="88">
        <v>96</v>
      </c>
      <c r="C112" s="92"/>
      <c r="D112" s="15"/>
      <c r="E112" s="15"/>
      <c r="F112" s="15"/>
      <c r="G112" s="15"/>
      <c r="H112" s="15"/>
      <c r="I112" s="15"/>
      <c r="J112" s="15"/>
      <c r="K112" s="15"/>
      <c r="L112" s="15"/>
      <c r="M112" s="14"/>
      <c r="N112" s="14"/>
      <c r="O112" s="14"/>
      <c r="P112" s="14"/>
      <c r="Q112" s="14"/>
      <c r="R112" s="89"/>
      <c r="S112" s="85"/>
      <c r="T112" s="30"/>
      <c r="U112" s="23"/>
      <c r="V112" s="23"/>
      <c r="W112" s="23"/>
      <c r="X112" s="26"/>
      <c r="Y112" s="23"/>
      <c r="Z112" s="23"/>
      <c r="AA112" s="23"/>
      <c r="AB112" s="22"/>
      <c r="AC112" s="23"/>
      <c r="AD112" s="23"/>
      <c r="AE112" s="23"/>
      <c r="AF112" s="23"/>
      <c r="AG112" s="23"/>
      <c r="AH112" s="22"/>
      <c r="AI112" s="83"/>
      <c r="AJ112" s="82"/>
      <c r="AK112" s="81"/>
      <c r="AL112" s="22"/>
      <c r="AM112" s="14"/>
      <c r="AN112" s="14"/>
      <c r="AO112" s="80"/>
      <c r="AP112" s="14"/>
      <c r="AQ112" s="14"/>
      <c r="AR112" s="14"/>
      <c r="AS112" s="22"/>
      <c r="AT112" s="14"/>
      <c r="AU112" s="14"/>
      <c r="AV112" s="14"/>
      <c r="AW112" s="14"/>
      <c r="AX112" s="22"/>
      <c r="AY112" s="14"/>
      <c r="AZ112" s="14"/>
      <c r="BA112" s="78"/>
      <c r="BB112" s="91"/>
      <c r="BC112" s="14"/>
      <c r="BD112" s="14">
        <v>6046</v>
      </c>
      <c r="BE112" s="14">
        <v>6239</v>
      </c>
      <c r="BF112" s="90"/>
      <c r="BG112" s="14">
        <v>5960</v>
      </c>
      <c r="BH112" s="14">
        <v>5740</v>
      </c>
      <c r="BI112" s="14">
        <v>6180</v>
      </c>
      <c r="BJ112" s="14"/>
      <c r="BK112" s="14">
        <v>5870</v>
      </c>
      <c r="BL112" s="14">
        <v>4884</v>
      </c>
      <c r="BM112" s="14">
        <v>6440</v>
      </c>
      <c r="BN112" s="14"/>
      <c r="BO112" s="14">
        <v>5840</v>
      </c>
      <c r="BP112" s="14">
        <v>5600</v>
      </c>
      <c r="BQ112" s="89"/>
      <c r="BR112" s="8"/>
      <c r="BS112" s="8"/>
      <c r="BZ112" s="1"/>
      <c r="CA112" s="1"/>
      <c r="CB112" s="1"/>
      <c r="CC112" s="1"/>
    </row>
    <row r="113" spans="1:90" ht="15" customHeight="1" x14ac:dyDescent="0.4">
      <c r="A113" s="15"/>
      <c r="B113" s="88">
        <v>97</v>
      </c>
      <c r="C113" s="92"/>
      <c r="D113" s="15"/>
      <c r="E113" s="15"/>
      <c r="F113" s="15"/>
      <c r="G113" s="15"/>
      <c r="H113" s="15"/>
      <c r="I113" s="15"/>
      <c r="J113" s="15"/>
      <c r="K113" s="15"/>
      <c r="L113" s="15"/>
      <c r="M113" s="14"/>
      <c r="N113" s="14"/>
      <c r="O113" s="14"/>
      <c r="P113" s="14"/>
      <c r="Q113" s="14">
        <v>1500</v>
      </c>
      <c r="R113" s="89">
        <v>1225</v>
      </c>
      <c r="S113" s="85"/>
      <c r="T113" s="30"/>
      <c r="U113" s="23"/>
      <c r="V113" s="23"/>
      <c r="W113" s="23"/>
      <c r="X113" s="26"/>
      <c r="Y113" s="23"/>
      <c r="Z113" s="23"/>
      <c r="AA113" s="23"/>
      <c r="AB113" s="22"/>
      <c r="AC113" s="23"/>
      <c r="AD113" s="23"/>
      <c r="AE113" s="23"/>
      <c r="AF113" s="23"/>
      <c r="AG113" s="23"/>
      <c r="AH113" s="22">
        <v>16.486000000000001</v>
      </c>
      <c r="AI113" s="83">
        <v>7.1760000000000002</v>
      </c>
      <c r="AJ113" s="82"/>
      <c r="AK113" s="81"/>
      <c r="AL113" s="22"/>
      <c r="AM113" s="14"/>
      <c r="AN113" s="14"/>
      <c r="AO113" s="80"/>
      <c r="AP113" s="14"/>
      <c r="AQ113" s="14"/>
      <c r="AR113" s="14"/>
      <c r="AS113" s="22"/>
      <c r="AT113" s="14"/>
      <c r="AU113" s="14"/>
      <c r="AV113" s="14"/>
      <c r="AW113" s="14"/>
      <c r="AX113" s="22"/>
      <c r="AY113" s="14">
        <f>((Q113*0.000062427)*(AH113)*31536000)/2000</f>
        <v>24341.964838344004</v>
      </c>
      <c r="AZ113" s="14">
        <f>((R113*0.000062427)*(AI113)*31536000)/2000</f>
        <v>8653.0177568015988</v>
      </c>
      <c r="BA113" s="78">
        <f>AVERAGE(AN113:AZ113)</f>
        <v>16497.4912975728</v>
      </c>
      <c r="BB113" s="91"/>
      <c r="BC113" s="14"/>
      <c r="BD113" s="14">
        <v>6083</v>
      </c>
      <c r="BE113" s="14">
        <v>6240</v>
      </c>
      <c r="BF113" s="90"/>
      <c r="BG113" s="14">
        <v>6000</v>
      </c>
      <c r="BH113" s="14">
        <v>5800</v>
      </c>
      <c r="BI113" s="14">
        <v>6090</v>
      </c>
      <c r="BJ113" s="14"/>
      <c r="BK113" s="14">
        <v>5780</v>
      </c>
      <c r="BL113" s="14">
        <v>4870</v>
      </c>
      <c r="BM113" s="14">
        <v>6380</v>
      </c>
      <c r="BN113" s="14"/>
      <c r="BO113" s="14">
        <v>5870</v>
      </c>
      <c r="BP113" s="14">
        <v>5640</v>
      </c>
      <c r="BQ113" s="89">
        <v>5350</v>
      </c>
      <c r="BR113" s="8"/>
      <c r="BS113" s="8"/>
      <c r="BZ113" s="1"/>
      <c r="CA113" s="1"/>
      <c r="CB113" s="1"/>
      <c r="CC113" s="1"/>
    </row>
    <row r="114" spans="1:90" ht="15" customHeight="1" x14ac:dyDescent="0.4">
      <c r="A114" s="15" t="s">
        <v>40</v>
      </c>
      <c r="B114" s="88">
        <v>98</v>
      </c>
      <c r="C114" s="92"/>
      <c r="D114" s="15">
        <v>1939</v>
      </c>
      <c r="E114" s="15">
        <v>1720</v>
      </c>
      <c r="F114" s="15">
        <v>1835</v>
      </c>
      <c r="G114" s="15"/>
      <c r="H114" s="15">
        <v>1565</v>
      </c>
      <c r="I114" s="15">
        <v>1545</v>
      </c>
      <c r="J114" s="15">
        <v>1567</v>
      </c>
      <c r="K114" s="15"/>
      <c r="L114" s="15">
        <v>1952</v>
      </c>
      <c r="M114" s="14">
        <v>1279</v>
      </c>
      <c r="N114" s="14">
        <v>1744</v>
      </c>
      <c r="O114" s="14"/>
      <c r="P114" s="14">
        <v>1490</v>
      </c>
      <c r="Q114" s="14"/>
      <c r="R114" s="89"/>
      <c r="S114" s="85"/>
      <c r="T114" s="30"/>
      <c r="U114" s="23">
        <v>17.501999999999999</v>
      </c>
      <c r="V114" s="23">
        <v>13.977</v>
      </c>
      <c r="W114" s="23">
        <v>9.0960000000000001</v>
      </c>
      <c r="X114" s="26"/>
      <c r="Y114" s="23">
        <v>13.763</v>
      </c>
      <c r="Z114" s="23">
        <v>10.236000000000001</v>
      </c>
      <c r="AA114" s="23">
        <v>8.6980000000000004</v>
      </c>
      <c r="AB114" s="22"/>
      <c r="AC114" s="23">
        <v>8.282</v>
      </c>
      <c r="AD114" s="23">
        <v>19.884</v>
      </c>
      <c r="AE114" s="23">
        <v>12.178000000000001</v>
      </c>
      <c r="AF114" s="23"/>
      <c r="AG114" s="23">
        <v>10.622999999999999</v>
      </c>
      <c r="AH114" s="22"/>
      <c r="AI114" s="83"/>
      <c r="AJ114" s="82"/>
      <c r="AK114" s="81"/>
      <c r="AL114" s="14">
        <f>((D114*0.000062427)*(U114)*31536000)/2000</f>
        <v>33405.237575993808</v>
      </c>
      <c r="AM114" s="14">
        <f>((E114*0.000062427)*(V114)*31536000)/2000</f>
        <v>23664.181534971842</v>
      </c>
      <c r="AN114" s="14">
        <f>((F114*0.000062427)*(W114)*31536000)/2000</f>
        <v>16429.925586605761</v>
      </c>
      <c r="AO114" s="80"/>
      <c r="AP114" s="14">
        <f>((H114*0.000062427)*(Y114)*31536000)/2000</f>
        <v>21201.985245652922</v>
      </c>
      <c r="AQ114" s="14">
        <f>((I114*0.000062427)*(Z114)*31536000)/2000</f>
        <v>15567.10437024432</v>
      </c>
      <c r="AR114" s="14">
        <f>((J114*0.000062427)*(AA114)*31536000)/2000</f>
        <v>13416.445660028978</v>
      </c>
      <c r="AS114" s="22"/>
      <c r="AT114" s="14">
        <f>((L114*0.000062427)*(AC114)*31536000)/2000</f>
        <v>15913.441637282305</v>
      </c>
      <c r="AU114" s="14">
        <f>((M114*0.000062427)*(AD114)*31536000)/2000</f>
        <v>25033.603837339302</v>
      </c>
      <c r="AV114" s="14">
        <f>((N114*0.000062427)*(AE114)*31536000)/2000</f>
        <v>20906.027941508353</v>
      </c>
      <c r="AW114" s="14"/>
      <c r="AX114" s="14">
        <f>((P114*0.000062427)*(AG114)*31536000)/2000</f>
        <v>15580.540733220721</v>
      </c>
      <c r="AY114" s="14"/>
      <c r="AZ114" s="14"/>
      <c r="BA114" s="78">
        <f>AVERAGE(AN114:AZ114)</f>
        <v>18006.13437648533</v>
      </c>
      <c r="BB114" s="91"/>
      <c r="BC114" s="14">
        <v>6606</v>
      </c>
      <c r="BD114" s="14">
        <v>6103</v>
      </c>
      <c r="BE114" s="14">
        <v>6245</v>
      </c>
      <c r="BF114" s="90"/>
      <c r="BG114" s="14">
        <v>6010</v>
      </c>
      <c r="BH114" s="14">
        <v>5770</v>
      </c>
      <c r="BI114" s="14">
        <v>6160</v>
      </c>
      <c r="BJ114" s="14"/>
      <c r="BK114" s="14">
        <v>5950</v>
      </c>
      <c r="BL114" s="14">
        <v>4769</v>
      </c>
      <c r="BM114" s="14">
        <v>6340</v>
      </c>
      <c r="BN114" s="14"/>
      <c r="BO114" s="14">
        <v>5950</v>
      </c>
      <c r="BP114" s="14">
        <v>5670</v>
      </c>
      <c r="BQ114" s="89"/>
      <c r="BR114" s="8"/>
      <c r="BS114" s="8"/>
      <c r="BZ114" s="1"/>
      <c r="CA114" s="1"/>
      <c r="CB114" s="1"/>
      <c r="CC114" s="1"/>
    </row>
    <row r="115" spans="1:90" ht="15" customHeight="1" x14ac:dyDescent="0.4">
      <c r="A115" s="15"/>
      <c r="B115" s="88">
        <v>99</v>
      </c>
      <c r="C115" s="92"/>
      <c r="D115" s="15"/>
      <c r="E115" s="15"/>
      <c r="F115" s="15"/>
      <c r="G115" s="15"/>
      <c r="H115" s="15"/>
      <c r="I115" s="15"/>
      <c r="J115" s="15"/>
      <c r="K115" s="15"/>
      <c r="L115" s="15"/>
      <c r="M115" s="14"/>
      <c r="N115" s="14"/>
      <c r="O115" s="14"/>
      <c r="P115" s="14"/>
      <c r="Q115" s="14"/>
      <c r="R115" s="89"/>
      <c r="S115" s="85"/>
      <c r="T115" s="30"/>
      <c r="U115" s="23"/>
      <c r="V115" s="23"/>
      <c r="W115" s="23"/>
      <c r="X115" s="26"/>
      <c r="Y115" s="23"/>
      <c r="Z115" s="23"/>
      <c r="AA115" s="23"/>
      <c r="AB115" s="22"/>
      <c r="AC115" s="23"/>
      <c r="AD115" s="23"/>
      <c r="AE115" s="23"/>
      <c r="AF115" s="23"/>
      <c r="AG115" s="23"/>
      <c r="AH115" s="22"/>
      <c r="AI115" s="83"/>
      <c r="AJ115" s="82"/>
      <c r="AK115" s="81"/>
      <c r="AL115" s="22"/>
      <c r="AM115" s="14"/>
      <c r="AN115" s="14"/>
      <c r="AO115" s="80"/>
      <c r="AP115" s="14"/>
      <c r="AQ115" s="14"/>
      <c r="AR115" s="14"/>
      <c r="AS115" s="22"/>
      <c r="AT115" s="14"/>
      <c r="AU115" s="14"/>
      <c r="AV115" s="14"/>
      <c r="AW115" s="14"/>
      <c r="AX115" s="22"/>
      <c r="AY115" s="14"/>
      <c r="AZ115" s="14"/>
      <c r="BA115" s="78"/>
      <c r="BB115" s="91"/>
      <c r="BC115" s="14"/>
      <c r="BD115" s="14">
        <v>6085</v>
      </c>
      <c r="BE115" s="14">
        <v>6257</v>
      </c>
      <c r="BF115" s="90"/>
      <c r="BG115" s="14">
        <v>6000</v>
      </c>
      <c r="BH115" s="14">
        <v>5760</v>
      </c>
      <c r="BI115" s="14">
        <v>6130</v>
      </c>
      <c r="BJ115" s="14"/>
      <c r="BK115" s="14">
        <v>5680</v>
      </c>
      <c r="BL115" s="14">
        <v>4700</v>
      </c>
      <c r="BM115" s="14">
        <v>6360</v>
      </c>
      <c r="BN115" s="14"/>
      <c r="BO115" s="14">
        <v>5690</v>
      </c>
      <c r="BP115" s="14">
        <v>5670</v>
      </c>
      <c r="BQ115" s="89"/>
      <c r="BR115" s="8"/>
      <c r="BS115" s="8"/>
      <c r="BZ115" s="1"/>
      <c r="CA115" s="1"/>
      <c r="CB115" s="1"/>
      <c r="CC115" s="1"/>
    </row>
    <row r="116" spans="1:90" ht="15" customHeight="1" x14ac:dyDescent="0.4">
      <c r="A116" s="15" t="s">
        <v>40</v>
      </c>
      <c r="B116" s="88">
        <v>100</v>
      </c>
      <c r="C116" s="92"/>
      <c r="D116" s="15"/>
      <c r="E116" s="15"/>
      <c r="F116" s="15"/>
      <c r="G116" s="15"/>
      <c r="H116" s="15"/>
      <c r="I116" s="15"/>
      <c r="J116" s="15"/>
      <c r="K116" s="15"/>
      <c r="L116" s="15"/>
      <c r="M116" s="14"/>
      <c r="N116" s="14"/>
      <c r="O116" s="14"/>
      <c r="P116" s="14"/>
      <c r="Q116" s="14"/>
      <c r="R116" s="89">
        <v>1250</v>
      </c>
      <c r="S116" s="85"/>
      <c r="T116" s="30"/>
      <c r="U116" s="23"/>
      <c r="V116" s="23"/>
      <c r="W116" s="23"/>
      <c r="X116" s="26"/>
      <c r="Y116" s="23"/>
      <c r="Z116" s="23"/>
      <c r="AA116" s="23"/>
      <c r="AB116" s="22"/>
      <c r="AC116" s="23"/>
      <c r="AD116" s="23"/>
      <c r="AE116" s="23"/>
      <c r="AF116" s="23"/>
      <c r="AG116" s="23"/>
      <c r="AH116" s="22"/>
      <c r="AI116" s="83">
        <v>7.4119999999999999</v>
      </c>
      <c r="AJ116" s="82"/>
      <c r="AK116" s="81"/>
      <c r="AL116" s="22"/>
      <c r="AM116" s="14"/>
      <c r="AN116" s="14"/>
      <c r="AO116" s="80"/>
      <c r="AP116" s="14"/>
      <c r="AQ116" s="14"/>
      <c r="AR116" s="14"/>
      <c r="AS116" s="22"/>
      <c r="AT116" s="14"/>
      <c r="AU116" s="14"/>
      <c r="AV116" s="14"/>
      <c r="AW116" s="14"/>
      <c r="AX116" s="22"/>
      <c r="AY116" s="14"/>
      <c r="AZ116" s="14">
        <f>((R116*0.000062427)*(AI116)*31536000)/2000</f>
        <v>9119.9928920399998</v>
      </c>
      <c r="BA116" s="78">
        <f>AVERAGE(AN116:AZ116)</f>
        <v>9119.9928920399998</v>
      </c>
      <c r="BB116" s="91"/>
      <c r="BC116" s="14"/>
      <c r="BD116" s="14">
        <v>6123</v>
      </c>
      <c r="BE116" s="14">
        <v>6224</v>
      </c>
      <c r="BF116" s="90"/>
      <c r="BG116" s="14">
        <v>5940</v>
      </c>
      <c r="BH116" s="14">
        <v>5800</v>
      </c>
      <c r="BI116" s="14">
        <v>6120</v>
      </c>
      <c r="BJ116" s="14"/>
      <c r="BK116" s="14">
        <v>5920</v>
      </c>
      <c r="BL116" s="14">
        <v>4807</v>
      </c>
      <c r="BM116" s="14">
        <v>6200</v>
      </c>
      <c r="BN116" s="14"/>
      <c r="BO116" s="14">
        <v>5650</v>
      </c>
      <c r="BP116" s="14">
        <v>5740</v>
      </c>
      <c r="BQ116" s="89">
        <v>5330</v>
      </c>
      <c r="BR116" s="8"/>
      <c r="BS116" s="8"/>
      <c r="BZ116" s="1"/>
      <c r="CA116" s="1"/>
      <c r="CB116" s="1"/>
      <c r="CC116" s="1"/>
    </row>
    <row r="117" spans="1:90" ht="15" customHeight="1" x14ac:dyDescent="0.4">
      <c r="A117" s="15" t="s">
        <v>40</v>
      </c>
      <c r="B117" s="88">
        <v>101</v>
      </c>
      <c r="C117" s="92"/>
      <c r="D117" s="15"/>
      <c r="E117" s="15"/>
      <c r="F117" s="15"/>
      <c r="G117" s="15"/>
      <c r="H117" s="15"/>
      <c r="I117" s="15"/>
      <c r="J117" s="15"/>
      <c r="K117" s="15"/>
      <c r="L117" s="15"/>
      <c r="M117" s="14"/>
      <c r="N117" s="14"/>
      <c r="O117" s="14"/>
      <c r="P117" s="14"/>
      <c r="Q117" s="14"/>
      <c r="R117" s="89"/>
      <c r="S117" s="85"/>
      <c r="T117" s="30"/>
      <c r="U117" s="23"/>
      <c r="V117" s="23"/>
      <c r="W117" s="23"/>
      <c r="X117" s="26"/>
      <c r="Y117" s="23"/>
      <c r="Z117" s="23"/>
      <c r="AA117" s="23"/>
      <c r="AB117" s="22"/>
      <c r="AC117" s="23"/>
      <c r="AD117" s="23"/>
      <c r="AE117" s="23"/>
      <c r="AF117" s="23"/>
      <c r="AG117" s="23"/>
      <c r="AH117" s="22"/>
      <c r="AI117" s="83"/>
      <c r="AJ117" s="82"/>
      <c r="AK117" s="81"/>
      <c r="AL117" s="22"/>
      <c r="AM117" s="14"/>
      <c r="AN117" s="14"/>
      <c r="AO117" s="80"/>
      <c r="AP117" s="14"/>
      <c r="AQ117" s="14"/>
      <c r="AR117" s="14"/>
      <c r="AS117" s="22"/>
      <c r="AT117" s="14"/>
      <c r="AU117" s="14"/>
      <c r="AV117" s="14"/>
      <c r="AW117" s="14"/>
      <c r="AX117" s="22"/>
      <c r="AY117" s="14"/>
      <c r="AZ117" s="14"/>
      <c r="BA117" s="78"/>
      <c r="BB117" s="91"/>
      <c r="BC117" s="14"/>
      <c r="BD117" s="14">
        <v>6064</v>
      </c>
      <c r="BE117" s="14">
        <v>6249</v>
      </c>
      <c r="BF117" s="90"/>
      <c r="BG117" s="14">
        <v>5840</v>
      </c>
      <c r="BH117" s="14">
        <v>5740</v>
      </c>
      <c r="BI117" s="14">
        <v>6200</v>
      </c>
      <c r="BJ117" s="14"/>
      <c r="BK117" s="14">
        <v>5870</v>
      </c>
      <c r="BL117" s="14">
        <v>4672</v>
      </c>
      <c r="BM117" s="14">
        <v>6280</v>
      </c>
      <c r="BN117" s="14"/>
      <c r="BO117" s="14">
        <v>5660</v>
      </c>
      <c r="BP117" s="14">
        <v>5640</v>
      </c>
      <c r="BQ117" s="89"/>
      <c r="BR117" s="8"/>
      <c r="BS117" s="8"/>
      <c r="BZ117" s="1"/>
      <c r="CA117" s="1"/>
      <c r="CB117" s="1"/>
      <c r="CC117" s="1"/>
    </row>
    <row r="118" spans="1:90" ht="15" customHeight="1" x14ac:dyDescent="0.4">
      <c r="A118" s="15" t="s">
        <v>40</v>
      </c>
      <c r="B118" s="88">
        <v>102</v>
      </c>
      <c r="C118" s="92"/>
      <c r="D118" s="15">
        <v>1732</v>
      </c>
      <c r="E118" s="15">
        <v>1608</v>
      </c>
      <c r="F118" s="15">
        <v>1649</v>
      </c>
      <c r="G118" s="15"/>
      <c r="H118" s="15">
        <v>1494</v>
      </c>
      <c r="I118" s="15">
        <v>1517</v>
      </c>
      <c r="J118" s="15">
        <v>1505</v>
      </c>
      <c r="K118" s="15"/>
      <c r="L118" s="15">
        <v>1941</v>
      </c>
      <c r="M118" s="14">
        <v>1182</v>
      </c>
      <c r="N118" s="14">
        <v>2067</v>
      </c>
      <c r="O118" s="14"/>
      <c r="P118" s="14">
        <v>1384</v>
      </c>
      <c r="Q118" s="14">
        <v>1450</v>
      </c>
      <c r="R118" s="89">
        <v>1250</v>
      </c>
      <c r="S118" s="85"/>
      <c r="T118" s="30"/>
      <c r="U118" s="23">
        <v>16.585999999999999</v>
      </c>
      <c r="V118" s="23">
        <v>15.477</v>
      </c>
      <c r="W118" s="23">
        <v>8.3819999999999997</v>
      </c>
      <c r="X118" s="26"/>
      <c r="Y118" s="23">
        <v>13.401</v>
      </c>
      <c r="Z118" s="23">
        <v>8.4529999999999994</v>
      </c>
      <c r="AA118" s="23">
        <v>7.976</v>
      </c>
      <c r="AB118" s="22"/>
      <c r="AC118" s="23">
        <v>8.8670000000000009</v>
      </c>
      <c r="AD118" s="23">
        <v>22.471</v>
      </c>
      <c r="AE118" s="23">
        <v>10.992000000000001</v>
      </c>
      <c r="AF118" s="23"/>
      <c r="AG118" s="23">
        <v>10.654</v>
      </c>
      <c r="AH118" s="22">
        <v>14.824999999999999</v>
      </c>
      <c r="AI118" s="83">
        <v>6.6520000000000001</v>
      </c>
      <c r="AJ118" s="82"/>
      <c r="AK118" s="81"/>
      <c r="AL118" s="14">
        <f>((D118*0.000062427)*(U118)*31536000)/2000</f>
        <v>28277.344635723068</v>
      </c>
      <c r="AM118" s="14">
        <f>((E118*0.000062427)*(V118)*31536000)/2000</f>
        <v>24497.507719814977</v>
      </c>
      <c r="AN118" s="14">
        <f>((F118*0.000062427)*(W118)*31536000)/2000</f>
        <v>13605.590276779249</v>
      </c>
      <c r="AO118" s="80"/>
      <c r="AP118" s="14">
        <f>((H118*0.000062427)*(Y118)*31536000)/2000</f>
        <v>19707.742576455988</v>
      </c>
      <c r="AQ118" s="14">
        <f>((I118*0.000062427)*(Z118)*31536000)/2000</f>
        <v>12622.504260464135</v>
      </c>
      <c r="AR118" s="14">
        <f>((J118*0.000062427)*(AA118)*31536000)/2000</f>
        <v>11816.006505871681</v>
      </c>
      <c r="AS118" s="22"/>
      <c r="AT118" s="14">
        <f>((L118*0.000062427)*(AC118)*31536000)/2000</f>
        <v>16941.478932108792</v>
      </c>
      <c r="AU118" s="14">
        <f>((M118*0.000062427)*(AD118)*31536000)/2000</f>
        <v>26145.018440091793</v>
      </c>
      <c r="AV118" s="14">
        <f>((N118*0.000062427)*(AE118)*31536000)/2000</f>
        <v>22364.864563826304</v>
      </c>
      <c r="AW118" s="14"/>
      <c r="AX118" s="14">
        <f>((P118*0.000062427)*(AG118)*31536000)/2000</f>
        <v>14514.358932775298</v>
      </c>
      <c r="AY118" s="14">
        <f>((Q118*0.000062427)*(AH118)*31536000)/2000</f>
        <v>21159.81081549</v>
      </c>
      <c r="AZ118" s="14">
        <f>((R118*0.000062427)*(AI118)*31536000)/2000</f>
        <v>8184.8614028400007</v>
      </c>
      <c r="BA118" s="78">
        <f>AVERAGE(AN118:AZ118)</f>
        <v>16706.223670670322</v>
      </c>
      <c r="BB118" s="91"/>
      <c r="BC118" s="14">
        <v>6187</v>
      </c>
      <c r="BD118" s="14">
        <v>5979</v>
      </c>
      <c r="BE118" s="14">
        <v>6089</v>
      </c>
      <c r="BF118" s="90"/>
      <c r="BG118" s="14">
        <v>5790</v>
      </c>
      <c r="BH118" s="14">
        <v>5660</v>
      </c>
      <c r="BI118" s="14">
        <v>5910</v>
      </c>
      <c r="BJ118" s="14"/>
      <c r="BK118" s="14">
        <v>5840</v>
      </c>
      <c r="BL118" s="14">
        <v>4683</v>
      </c>
      <c r="BM118" s="14">
        <v>6060</v>
      </c>
      <c r="BN118" s="14"/>
      <c r="BO118" s="14">
        <v>5560</v>
      </c>
      <c r="BP118" s="14">
        <v>5570</v>
      </c>
      <c r="BQ118" s="89">
        <v>5360</v>
      </c>
      <c r="BR118" s="8"/>
      <c r="BS118" s="8"/>
      <c r="BZ118" s="1"/>
      <c r="CA118" s="1"/>
      <c r="CB118" s="1"/>
      <c r="CC118" s="1"/>
    </row>
    <row r="119" spans="1:90" ht="15" customHeight="1" x14ac:dyDescent="0.4">
      <c r="A119" s="15" t="s">
        <v>40</v>
      </c>
      <c r="B119" s="88">
        <v>103</v>
      </c>
      <c r="C119" s="92"/>
      <c r="D119" s="15"/>
      <c r="E119" s="15"/>
      <c r="F119" s="15"/>
      <c r="G119" s="15"/>
      <c r="H119" s="15"/>
      <c r="I119" s="15"/>
      <c r="J119" s="15"/>
      <c r="K119" s="15"/>
      <c r="L119" s="15"/>
      <c r="M119" s="14"/>
      <c r="N119" s="14"/>
      <c r="O119" s="14"/>
      <c r="P119" s="14"/>
      <c r="Q119" s="14"/>
      <c r="R119" s="89"/>
      <c r="S119" s="85"/>
      <c r="T119" s="30"/>
      <c r="U119" s="23"/>
      <c r="V119" s="23"/>
      <c r="W119" s="23"/>
      <c r="X119" s="26"/>
      <c r="Y119" s="23"/>
      <c r="Z119" s="23"/>
      <c r="AA119" s="23"/>
      <c r="AB119" s="22"/>
      <c r="AC119" s="23"/>
      <c r="AD119" s="23"/>
      <c r="AE119" s="23"/>
      <c r="AF119" s="23"/>
      <c r="AG119" s="23"/>
      <c r="AH119" s="22"/>
      <c r="AI119" s="83"/>
      <c r="AJ119" s="82"/>
      <c r="AK119" s="81"/>
      <c r="AL119" s="22"/>
      <c r="AM119" s="14"/>
      <c r="AN119" s="14"/>
      <c r="AO119" s="80"/>
      <c r="AP119" s="14"/>
      <c r="AQ119" s="14"/>
      <c r="AR119" s="14"/>
      <c r="AS119" s="22"/>
      <c r="AT119" s="14"/>
      <c r="AU119" s="14"/>
      <c r="AV119" s="14"/>
      <c r="AW119" s="14"/>
      <c r="AX119" s="22"/>
      <c r="AY119" s="14"/>
      <c r="AZ119" s="14"/>
      <c r="BA119" s="78"/>
      <c r="BB119" s="91"/>
      <c r="BC119" s="14"/>
      <c r="BD119" s="14">
        <v>5887</v>
      </c>
      <c r="BE119" s="14">
        <v>6092</v>
      </c>
      <c r="BF119" s="90"/>
      <c r="BG119" s="14">
        <v>5840</v>
      </c>
      <c r="BH119" s="14">
        <v>5650</v>
      </c>
      <c r="BI119" s="14">
        <v>5990</v>
      </c>
      <c r="BJ119" s="14"/>
      <c r="BK119" s="14">
        <v>5870</v>
      </c>
      <c r="BL119" s="14">
        <v>4635</v>
      </c>
      <c r="BM119" s="14">
        <v>5980</v>
      </c>
      <c r="BN119" s="14"/>
      <c r="BO119" s="14">
        <v>5540</v>
      </c>
      <c r="BP119" s="14">
        <v>5220</v>
      </c>
      <c r="BQ119" s="89"/>
      <c r="BR119" s="8"/>
      <c r="BS119" s="8"/>
      <c r="BZ119" s="1"/>
      <c r="CA119" s="1"/>
      <c r="CB119" s="1"/>
      <c r="CC119" s="1"/>
    </row>
    <row r="120" spans="1:90" ht="15" customHeight="1" x14ac:dyDescent="0.4">
      <c r="A120" s="15" t="s">
        <v>40</v>
      </c>
      <c r="B120" s="88">
        <v>104</v>
      </c>
      <c r="C120" s="92"/>
      <c r="D120" s="15"/>
      <c r="E120" s="15"/>
      <c r="F120" s="15"/>
      <c r="G120" s="15"/>
      <c r="H120" s="15"/>
      <c r="I120" s="15"/>
      <c r="J120" s="15"/>
      <c r="K120" s="15"/>
      <c r="L120" s="15"/>
      <c r="M120" s="14"/>
      <c r="N120" s="14"/>
      <c r="O120" s="14"/>
      <c r="P120" s="14"/>
      <c r="Q120" s="14"/>
      <c r="R120" s="89"/>
      <c r="S120" s="85"/>
      <c r="T120" s="30"/>
      <c r="U120" s="23"/>
      <c r="V120" s="23"/>
      <c r="W120" s="23"/>
      <c r="X120" s="26"/>
      <c r="Y120" s="23"/>
      <c r="Z120" s="23"/>
      <c r="AA120" s="23"/>
      <c r="AB120" s="22"/>
      <c r="AC120" s="23"/>
      <c r="AD120" s="23"/>
      <c r="AE120" s="23"/>
      <c r="AF120" s="23"/>
      <c r="AG120" s="23"/>
      <c r="AH120" s="22"/>
      <c r="AI120" s="83"/>
      <c r="AJ120" s="82"/>
      <c r="AK120" s="81"/>
      <c r="AL120" s="22"/>
      <c r="AM120" s="14"/>
      <c r="AN120" s="14"/>
      <c r="AO120" s="80"/>
      <c r="AP120" s="14"/>
      <c r="AQ120" s="14"/>
      <c r="AR120" s="14"/>
      <c r="AS120" s="22"/>
      <c r="AT120" s="14"/>
      <c r="AU120" s="14"/>
      <c r="AV120" s="14"/>
      <c r="AW120" s="14"/>
      <c r="AX120" s="22"/>
      <c r="AY120" s="14"/>
      <c r="AZ120" s="14"/>
      <c r="BA120" s="78"/>
      <c r="BB120" s="91"/>
      <c r="BC120" s="14"/>
      <c r="BD120" s="14">
        <v>5957</v>
      </c>
      <c r="BE120" s="14">
        <v>6089</v>
      </c>
      <c r="BF120" s="90"/>
      <c r="BG120" s="14">
        <v>5820</v>
      </c>
      <c r="BH120" s="14">
        <v>5660</v>
      </c>
      <c r="BI120" s="14">
        <v>6000</v>
      </c>
      <c r="BJ120" s="14"/>
      <c r="BK120" s="14">
        <v>5730</v>
      </c>
      <c r="BL120" s="14">
        <v>4653</v>
      </c>
      <c r="BM120" s="14">
        <v>6020</v>
      </c>
      <c r="BN120" s="14"/>
      <c r="BO120" s="14">
        <v>5490</v>
      </c>
      <c r="BP120" s="14">
        <v>5520</v>
      </c>
      <c r="BQ120" s="89"/>
      <c r="BR120" s="8"/>
      <c r="BS120" s="8"/>
      <c r="BZ120" s="1"/>
      <c r="CA120" s="1"/>
      <c r="CB120" s="1"/>
      <c r="CC120" s="1"/>
    </row>
    <row r="121" spans="1:90" ht="15" customHeight="1" x14ac:dyDescent="0.4">
      <c r="A121" s="15" t="s">
        <v>40</v>
      </c>
      <c r="B121" s="88">
        <v>105</v>
      </c>
      <c r="C121" s="92"/>
      <c r="D121" s="15"/>
      <c r="E121" s="15"/>
      <c r="F121" s="15"/>
      <c r="G121" s="15"/>
      <c r="H121" s="15"/>
      <c r="I121" s="15"/>
      <c r="J121" s="15"/>
      <c r="K121" s="15"/>
      <c r="L121" s="15"/>
      <c r="M121" s="14"/>
      <c r="N121" s="14"/>
      <c r="O121" s="14"/>
      <c r="P121" s="14"/>
      <c r="Q121" s="14"/>
      <c r="R121" s="89">
        <v>1200</v>
      </c>
      <c r="S121" s="85"/>
      <c r="T121" s="30"/>
      <c r="U121" s="23"/>
      <c r="V121" s="23"/>
      <c r="W121" s="23"/>
      <c r="X121" s="26"/>
      <c r="Y121" s="23"/>
      <c r="Z121" s="23"/>
      <c r="AA121" s="23"/>
      <c r="AB121" s="22"/>
      <c r="AC121" s="23"/>
      <c r="AD121" s="23"/>
      <c r="AE121" s="23"/>
      <c r="AF121" s="23"/>
      <c r="AG121" s="23"/>
      <c r="AH121" s="22"/>
      <c r="AI121" s="83">
        <v>6.7729999999999997</v>
      </c>
      <c r="AJ121" s="82"/>
      <c r="AK121" s="81"/>
      <c r="AL121" s="22"/>
      <c r="AM121" s="14"/>
      <c r="AN121" s="14"/>
      <c r="AO121" s="80"/>
      <c r="AP121" s="14"/>
      <c r="AQ121" s="14"/>
      <c r="AR121" s="14"/>
      <c r="AS121" s="22"/>
      <c r="AT121" s="14"/>
      <c r="AU121" s="14"/>
      <c r="AV121" s="14"/>
      <c r="AW121" s="14"/>
      <c r="AX121" s="22"/>
      <c r="AY121" s="14"/>
      <c r="AZ121" s="14">
        <f>((R121*0.000062427)*(AI121)*31536000)/2000</f>
        <v>8000.3944122336006</v>
      </c>
      <c r="BA121" s="78">
        <f>AVERAGE(AN121:AZ121)</f>
        <v>8000.3944122336006</v>
      </c>
      <c r="BB121" s="91"/>
      <c r="BC121" s="14"/>
      <c r="BD121" s="14">
        <v>5879</v>
      </c>
      <c r="BE121" s="14">
        <v>5995</v>
      </c>
      <c r="BF121" s="90"/>
      <c r="BG121" s="14">
        <v>5660</v>
      </c>
      <c r="BH121" s="14">
        <v>5550</v>
      </c>
      <c r="BI121" s="14">
        <v>5900</v>
      </c>
      <c r="BJ121" s="14"/>
      <c r="BK121" s="14">
        <v>5830</v>
      </c>
      <c r="BL121" s="14">
        <v>4469</v>
      </c>
      <c r="BM121" s="14">
        <v>5920</v>
      </c>
      <c r="BN121" s="14"/>
      <c r="BO121" s="14">
        <v>5410</v>
      </c>
      <c r="BP121" s="14">
        <v>5470</v>
      </c>
      <c r="BQ121" s="89">
        <v>5170</v>
      </c>
      <c r="BR121" s="8"/>
      <c r="BS121" s="8"/>
      <c r="BZ121" s="1"/>
      <c r="CA121" s="1"/>
      <c r="CB121" s="1"/>
      <c r="CC121" s="1"/>
    </row>
    <row r="122" spans="1:90" ht="15" customHeight="1" x14ac:dyDescent="0.4">
      <c r="A122" s="15" t="s">
        <v>40</v>
      </c>
      <c r="B122" s="88">
        <v>106</v>
      </c>
      <c r="C122" s="92"/>
      <c r="D122" s="15">
        <v>1732</v>
      </c>
      <c r="E122" s="15">
        <v>1650</v>
      </c>
      <c r="F122" s="15">
        <v>1775</v>
      </c>
      <c r="G122" s="15"/>
      <c r="H122" s="15">
        <v>2102</v>
      </c>
      <c r="I122" s="15">
        <v>1488</v>
      </c>
      <c r="J122" s="15">
        <v>1497</v>
      </c>
      <c r="K122" s="15"/>
      <c r="L122" s="15">
        <v>1967</v>
      </c>
      <c r="M122" s="14">
        <v>1130</v>
      </c>
      <c r="N122" s="14">
        <v>1940</v>
      </c>
      <c r="O122" s="14"/>
      <c r="P122" s="14">
        <v>1352</v>
      </c>
      <c r="Q122" s="14"/>
      <c r="R122" s="89"/>
      <c r="S122" s="85"/>
      <c r="T122" s="30"/>
      <c r="U122" s="23">
        <v>16.09</v>
      </c>
      <c r="V122" s="23">
        <v>17.007000000000001</v>
      </c>
      <c r="W122" s="23">
        <v>8.4809999999999999</v>
      </c>
      <c r="X122" s="26"/>
      <c r="Y122" s="23">
        <v>14.635</v>
      </c>
      <c r="Z122" s="23">
        <v>11.226000000000001</v>
      </c>
      <c r="AA122" s="23">
        <v>7.6779999999999999</v>
      </c>
      <c r="AB122" s="22"/>
      <c r="AC122" s="23">
        <v>7.46</v>
      </c>
      <c r="AD122" s="23">
        <v>22.431000000000001</v>
      </c>
      <c r="AE122" s="23">
        <v>12.077</v>
      </c>
      <c r="AF122" s="23"/>
      <c r="AG122" s="23">
        <v>10.249000000000001</v>
      </c>
      <c r="AH122" s="22"/>
      <c r="AI122" s="83"/>
      <c r="AJ122" s="82"/>
      <c r="AK122" s="81"/>
      <c r="AL122" s="14">
        <f>((D122*0.000062427)*(U122)*31536000)/2000</f>
        <v>27431.71802657568</v>
      </c>
      <c r="AM122" s="14">
        <f>((E122*0.000062427)*(V122)*31536000)/2000</f>
        <v>27622.356885010806</v>
      </c>
      <c r="AN122" s="14">
        <f>((F122*0.000062427)*(W122)*31536000)/2000</f>
        <v>14818.1674040334</v>
      </c>
      <c r="AO122" s="80"/>
      <c r="AP122" s="14">
        <f>((H122*0.000062427)*(Y122)*31536000)/2000</f>
        <v>30281.299917912726</v>
      </c>
      <c r="AQ122" s="14">
        <f>((I122*0.000062427)*(Z122)*31536000)/2000</f>
        <v>16442.848119437571</v>
      </c>
      <c r="AR122" s="14">
        <f>((J122*0.000062427)*(AA122)*31536000)/2000</f>
        <v>11314.073202520176</v>
      </c>
      <c r="AS122" s="22"/>
      <c r="AT122" s="14">
        <f>((L122*0.000062427)*(AC122)*31536000)/2000</f>
        <v>14444.159104055519</v>
      </c>
      <c r="AU122" s="14">
        <f>((M122*0.000062427)*(AD122)*31536000)/2000</f>
        <v>24950.322011260079</v>
      </c>
      <c r="AV122" s="14">
        <f>((N122*0.000062427)*(AE122)*31536000)/2000</f>
        <v>23062.68527413968</v>
      </c>
      <c r="AW122" s="14"/>
      <c r="AX122" s="14">
        <f>((P122*0.000062427)*(AG122)*31536000)/2000</f>
        <v>13639.776715326529</v>
      </c>
      <c r="AY122" s="14"/>
      <c r="AZ122" s="14"/>
      <c r="BA122" s="78">
        <f>AVERAGE(AN122:AZ122)</f>
        <v>18619.16646858571</v>
      </c>
      <c r="BB122" s="91"/>
      <c r="BC122" s="14">
        <v>5938</v>
      </c>
      <c r="BD122" s="14">
        <v>5879</v>
      </c>
      <c r="BE122" s="14">
        <v>6014</v>
      </c>
      <c r="BF122" s="90"/>
      <c r="BG122" s="14">
        <v>5770</v>
      </c>
      <c r="BH122" s="14">
        <v>5560</v>
      </c>
      <c r="BI122" s="14">
        <v>5840</v>
      </c>
      <c r="BJ122" s="14"/>
      <c r="BK122" s="14">
        <v>5880</v>
      </c>
      <c r="BL122" s="14">
        <v>4441</v>
      </c>
      <c r="BM122" s="14">
        <v>5910</v>
      </c>
      <c r="BN122" s="14"/>
      <c r="BO122" s="14">
        <v>5500</v>
      </c>
      <c r="BP122" s="14">
        <v>5510</v>
      </c>
      <c r="BQ122" s="89"/>
      <c r="BR122" s="8"/>
      <c r="BS122" s="8"/>
      <c r="BZ122" s="1"/>
      <c r="CA122" s="1"/>
      <c r="CB122" s="1"/>
      <c r="CC122" s="1"/>
    </row>
    <row r="123" spans="1:90" ht="15" customHeight="1" x14ac:dyDescent="0.4">
      <c r="A123" s="15" t="s">
        <v>40</v>
      </c>
      <c r="B123" s="88">
        <v>107</v>
      </c>
      <c r="C123" s="92"/>
      <c r="D123" s="15"/>
      <c r="E123" s="15"/>
      <c r="F123" s="15"/>
      <c r="G123" s="15"/>
      <c r="H123" s="15"/>
      <c r="I123" s="15"/>
      <c r="J123" s="15"/>
      <c r="K123" s="15"/>
      <c r="L123" s="15"/>
      <c r="M123" s="14"/>
      <c r="N123" s="14"/>
      <c r="O123" s="14"/>
      <c r="P123" s="14"/>
      <c r="Q123" s="14">
        <v>1400</v>
      </c>
      <c r="R123" s="89">
        <v>1175</v>
      </c>
      <c r="S123" s="85"/>
      <c r="T123" s="30"/>
      <c r="U123" s="23"/>
      <c r="V123" s="23"/>
      <c r="W123" s="23"/>
      <c r="X123" s="26"/>
      <c r="Y123" s="23"/>
      <c r="Z123" s="23"/>
      <c r="AA123" s="23"/>
      <c r="AB123" s="22"/>
      <c r="AC123" s="23"/>
      <c r="AD123" s="23"/>
      <c r="AE123" s="23"/>
      <c r="AF123" s="23"/>
      <c r="AG123" s="23"/>
      <c r="AH123" s="22">
        <v>14.946</v>
      </c>
      <c r="AI123" s="83">
        <v>7.2359999999999998</v>
      </c>
      <c r="AJ123" s="82"/>
      <c r="AK123" s="81"/>
      <c r="AL123" s="22"/>
      <c r="AM123" s="14"/>
      <c r="AN123" s="14"/>
      <c r="AO123" s="80"/>
      <c r="AP123" s="14"/>
      <c r="AQ123" s="14"/>
      <c r="AR123" s="14"/>
      <c r="AS123" s="22"/>
      <c r="AT123" s="14"/>
      <c r="AU123" s="14"/>
      <c r="AV123" s="14"/>
      <c r="AW123" s="14"/>
      <c r="AX123" s="22"/>
      <c r="AY123" s="14">
        <f>((Q123*0.000062427)*(AH123)*31536000)/2000</f>
        <v>20596.910876438404</v>
      </c>
      <c r="AZ123" s="14">
        <f>((R123*0.000062427)*(AI123)*31536000)/2000</f>
        <v>8369.2299585528017</v>
      </c>
      <c r="BA123" s="78">
        <f>AVERAGE(AN123:AZ123)</f>
        <v>14483.070417495603</v>
      </c>
      <c r="BB123" s="91"/>
      <c r="BC123" s="14"/>
      <c r="BD123" s="14">
        <v>5824</v>
      </c>
      <c r="BE123" s="14">
        <v>5963</v>
      </c>
      <c r="BF123" s="90"/>
      <c r="BG123" s="14">
        <v>5760</v>
      </c>
      <c r="BH123" s="14">
        <v>5630</v>
      </c>
      <c r="BI123" s="14">
        <v>6010</v>
      </c>
      <c r="BJ123" s="14"/>
      <c r="BK123" s="14">
        <v>5940</v>
      </c>
      <c r="BL123" s="14">
        <v>4519</v>
      </c>
      <c r="BM123" s="14">
        <v>5890</v>
      </c>
      <c r="BN123" s="14"/>
      <c r="BO123" s="14">
        <v>5520</v>
      </c>
      <c r="BP123" s="14">
        <v>5510</v>
      </c>
      <c r="BQ123" s="89">
        <v>5110</v>
      </c>
      <c r="BR123" s="8"/>
      <c r="BS123" s="8"/>
      <c r="BZ123" s="1"/>
      <c r="CA123" s="1"/>
      <c r="CB123" s="1"/>
      <c r="CC123" s="1"/>
    </row>
    <row r="124" spans="1:90" ht="15" customHeight="1" x14ac:dyDescent="0.4">
      <c r="A124" s="15" t="s">
        <v>40</v>
      </c>
      <c r="B124" s="88">
        <v>108</v>
      </c>
      <c r="C124" s="92"/>
      <c r="D124" s="15"/>
      <c r="E124" s="15"/>
      <c r="F124" s="15"/>
      <c r="G124" s="15"/>
      <c r="H124" s="15"/>
      <c r="I124" s="15"/>
      <c r="J124" s="15"/>
      <c r="K124" s="15">
        <v>1486</v>
      </c>
      <c r="L124" s="15"/>
      <c r="M124" s="14"/>
      <c r="N124" s="14"/>
      <c r="O124" s="14">
        <v>1360</v>
      </c>
      <c r="P124" s="14">
        <v>1336</v>
      </c>
      <c r="Q124" s="14"/>
      <c r="R124" s="89"/>
      <c r="S124" s="85"/>
      <c r="T124" s="30"/>
      <c r="U124" s="23"/>
      <c r="V124" s="23"/>
      <c r="W124" s="23"/>
      <c r="X124" s="26"/>
      <c r="Y124" s="23"/>
      <c r="Z124" s="23"/>
      <c r="AA124" s="23"/>
      <c r="AB124" s="22">
        <v>8.9390000000000001</v>
      </c>
      <c r="AC124" s="23"/>
      <c r="AD124" s="23"/>
      <c r="AE124" s="23"/>
      <c r="AF124" s="23">
        <v>8.2080000000000002</v>
      </c>
      <c r="AG124" s="23">
        <v>11.565</v>
      </c>
      <c r="AH124" s="22"/>
      <c r="AI124" s="83"/>
      <c r="AJ124" s="82"/>
      <c r="AK124" s="81"/>
      <c r="AL124" s="22"/>
      <c r="AM124" s="14"/>
      <c r="AN124" s="14"/>
      <c r="AO124" s="80"/>
      <c r="AP124" s="14"/>
      <c r="AQ124" s="14"/>
      <c r="AR124" s="14"/>
      <c r="AS124" s="14">
        <f>((K124*0.000062427)*(AB124)*31536000)/2000</f>
        <v>13075.455376411344</v>
      </c>
      <c r="AT124" s="14"/>
      <c r="AU124" s="14"/>
      <c r="AV124" s="14"/>
      <c r="AW124" s="14">
        <f>((O124*0.000062427)*(AF124)*31536000)/2000</f>
        <v>10988.16905069568</v>
      </c>
      <c r="AX124" s="14">
        <f>((P124*0.000062427)*(AG124)*31536000)/2000</f>
        <v>15209.017914306241</v>
      </c>
      <c r="AY124" s="14"/>
      <c r="AZ124" s="14"/>
      <c r="BA124" s="78">
        <f>AVERAGE(AN124:AZ124)</f>
        <v>13090.880780471089</v>
      </c>
      <c r="BB124" s="91"/>
      <c r="BC124" s="14"/>
      <c r="BD124" s="14">
        <v>5858</v>
      </c>
      <c r="BE124" s="14">
        <v>5959</v>
      </c>
      <c r="BF124" s="90"/>
      <c r="BG124" s="14">
        <v>5750</v>
      </c>
      <c r="BH124" s="14">
        <v>5580</v>
      </c>
      <c r="BI124" s="14">
        <v>5960</v>
      </c>
      <c r="BJ124" s="14">
        <v>5830</v>
      </c>
      <c r="BK124" s="14">
        <v>5840</v>
      </c>
      <c r="BL124" s="14">
        <v>4426</v>
      </c>
      <c r="BM124" s="14">
        <v>5730</v>
      </c>
      <c r="BN124" s="14">
        <v>5080</v>
      </c>
      <c r="BO124" s="14">
        <v>5490</v>
      </c>
      <c r="BP124" s="14">
        <v>5420</v>
      </c>
      <c r="BQ124" s="89"/>
      <c r="BR124" s="8"/>
      <c r="BS124" s="8"/>
      <c r="BZ124" s="1">
        <v>30</v>
      </c>
      <c r="CA124" s="1"/>
      <c r="CB124" s="1"/>
      <c r="CC124" s="1"/>
      <c r="CL124">
        <v>35000</v>
      </c>
    </row>
    <row r="125" spans="1:90" ht="15" customHeight="1" x14ac:dyDescent="0.4">
      <c r="A125" s="15" t="s">
        <v>40</v>
      </c>
      <c r="B125" s="88">
        <v>109</v>
      </c>
      <c r="C125" s="92"/>
      <c r="D125" s="15"/>
      <c r="E125" s="15"/>
      <c r="F125" s="15"/>
      <c r="G125" s="15"/>
      <c r="H125" s="15"/>
      <c r="I125" s="15"/>
      <c r="J125" s="15"/>
      <c r="K125" s="15"/>
      <c r="L125" s="15"/>
      <c r="M125" s="14"/>
      <c r="N125" s="14"/>
      <c r="O125" s="14"/>
      <c r="P125" s="14"/>
      <c r="Q125" s="14"/>
      <c r="R125" s="89"/>
      <c r="S125" s="85"/>
      <c r="T125" s="30"/>
      <c r="U125" s="23"/>
      <c r="V125" s="23"/>
      <c r="W125" s="23"/>
      <c r="X125" s="26"/>
      <c r="Y125" s="23"/>
      <c r="Z125" s="23"/>
      <c r="AA125" s="23"/>
      <c r="AB125" s="22"/>
      <c r="AC125" s="23"/>
      <c r="AD125" s="23"/>
      <c r="AE125" s="23"/>
      <c r="AF125" s="23"/>
      <c r="AG125" s="23"/>
      <c r="AH125" s="22"/>
      <c r="AI125" s="83"/>
      <c r="AJ125" s="82"/>
      <c r="AK125" s="81"/>
      <c r="AL125" s="22"/>
      <c r="AM125" s="14"/>
      <c r="AN125" s="14"/>
      <c r="AO125" s="80"/>
      <c r="AP125" s="14"/>
      <c r="AQ125" s="14"/>
      <c r="AR125" s="14"/>
      <c r="AS125" s="22"/>
      <c r="AT125" s="14"/>
      <c r="AU125" s="14"/>
      <c r="AV125" s="14"/>
      <c r="AW125" s="14"/>
      <c r="AX125" s="22"/>
      <c r="AY125" s="14"/>
      <c r="AZ125" s="14"/>
      <c r="BA125" s="78"/>
      <c r="BB125" s="91"/>
      <c r="BC125" s="14"/>
      <c r="BD125" s="14">
        <v>5718</v>
      </c>
      <c r="BE125" s="14"/>
      <c r="BF125" s="90"/>
      <c r="BG125" s="14">
        <v>5520</v>
      </c>
      <c r="BH125" s="14">
        <v>5510</v>
      </c>
      <c r="BI125" s="14">
        <v>5960</v>
      </c>
      <c r="BJ125" s="14"/>
      <c r="BK125" s="14">
        <v>5780</v>
      </c>
      <c r="BL125" s="14">
        <v>4376</v>
      </c>
      <c r="BM125" s="14">
        <v>5680</v>
      </c>
      <c r="BN125" s="14">
        <v>5220</v>
      </c>
      <c r="BO125" s="14">
        <v>5340</v>
      </c>
      <c r="BP125" s="14">
        <v>5420</v>
      </c>
      <c r="BQ125" s="89"/>
      <c r="BR125" s="8"/>
      <c r="BS125" s="8"/>
      <c r="BZ125" s="1"/>
      <c r="CA125" s="1"/>
      <c r="CB125" s="1"/>
      <c r="CC125" s="1"/>
    </row>
    <row r="126" spans="1:90" ht="15" customHeight="1" x14ac:dyDescent="0.4">
      <c r="A126" s="15" t="s">
        <v>40</v>
      </c>
      <c r="B126" s="88">
        <v>110</v>
      </c>
      <c r="C126" s="92"/>
      <c r="D126" s="15">
        <v>1721</v>
      </c>
      <c r="E126" s="15">
        <v>1564</v>
      </c>
      <c r="F126" s="15">
        <v>1744</v>
      </c>
      <c r="G126" s="15"/>
      <c r="H126" s="15">
        <v>1817</v>
      </c>
      <c r="I126" s="15">
        <v>1482</v>
      </c>
      <c r="J126" s="15">
        <v>1548</v>
      </c>
      <c r="K126" s="15"/>
      <c r="L126" s="15">
        <v>2294</v>
      </c>
      <c r="M126" s="14">
        <v>1199</v>
      </c>
      <c r="N126" s="14">
        <v>1758</v>
      </c>
      <c r="O126" s="14">
        <v>1260</v>
      </c>
      <c r="P126" s="14">
        <v>1290</v>
      </c>
      <c r="Q126" s="14"/>
      <c r="R126" s="89">
        <v>1125</v>
      </c>
      <c r="S126" s="85"/>
      <c r="T126" s="30"/>
      <c r="U126" s="23">
        <v>18.786000000000001</v>
      </c>
      <c r="V126" s="23">
        <v>17.739999999999998</v>
      </c>
      <c r="W126" s="23">
        <v>8.4239999999999995</v>
      </c>
      <c r="X126" s="26"/>
      <c r="Y126" s="23">
        <v>14.532999999999999</v>
      </c>
      <c r="Z126" s="23">
        <v>10.725</v>
      </c>
      <c r="AA126" s="23">
        <v>6.9109999999999996</v>
      </c>
      <c r="AB126" s="22"/>
      <c r="AC126" s="23">
        <v>7.2930000000000001</v>
      </c>
      <c r="AD126" s="23">
        <v>19.995999999999999</v>
      </c>
      <c r="AE126" s="23">
        <v>10.661</v>
      </c>
      <c r="AF126" s="23">
        <v>8.4190000000000005</v>
      </c>
      <c r="AG126" s="23">
        <v>10.076000000000001</v>
      </c>
      <c r="AH126" s="22"/>
      <c r="AI126" s="83">
        <v>6.95</v>
      </c>
      <c r="AJ126" s="82"/>
      <c r="AK126" s="81"/>
      <c r="AL126" s="14">
        <f>((D126*0.000062427)*(U126)*31536000)/2000</f>
        <v>31824.696051228817</v>
      </c>
      <c r="AM126" s="14">
        <f>((E126*0.000062427)*(V126)*31536000)/2000</f>
        <v>27311.11559493696</v>
      </c>
      <c r="AN126" s="14">
        <f>((F126*0.000062427)*(W126)*31536000)/2000</f>
        <v>14461.519081890816</v>
      </c>
      <c r="AO126" s="80"/>
      <c r="AP126" s="14">
        <f>((H126*0.000062427)*(Y126)*31536000)/2000</f>
        <v>25993.171788875497</v>
      </c>
      <c r="AQ126" s="14">
        <f>((I126*0.000062427)*(Z126)*31536000)/2000</f>
        <v>15645.684945805202</v>
      </c>
      <c r="AR126" s="14">
        <f>((J126*0.000062427)*(AA126)*31536000)/2000</f>
        <v>10530.789348885408</v>
      </c>
      <c r="AS126" s="22"/>
      <c r="AT126" s="14">
        <f>((L126*0.000062427)*(AC126)*31536000)/2000</f>
        <v>16468.297476828913</v>
      </c>
      <c r="AU126" s="14">
        <f>((M126*0.000062427)*(AD126)*31536000)/2000</f>
        <v>23599.966547782944</v>
      </c>
      <c r="AV126" s="14">
        <f>((N126*0.000062427)*(AE126)*31536000)/2000</f>
        <v>18448.70516377157</v>
      </c>
      <c r="AW126" s="14">
        <f>((O126*0.000062427)*(AF126)*31536000)/2000</f>
        <v>10441.914452151843</v>
      </c>
      <c r="AX126" s="14">
        <f>((P126*0.000062427)*(AG126)*31536000)/2000</f>
        <v>12794.606844085441</v>
      </c>
      <c r="AY126" s="14"/>
      <c r="AZ126" s="14">
        <f>((R126*0.000062427)*(AI126)*31536000)/2000</f>
        <v>7696.3782433499991</v>
      </c>
      <c r="BA126" s="78">
        <f>AVERAGE(AN126:AZ126)</f>
        <v>15608.103389342761</v>
      </c>
      <c r="BB126" s="91"/>
      <c r="BC126" s="14">
        <v>5849</v>
      </c>
      <c r="BD126" s="14">
        <v>5674</v>
      </c>
      <c r="BE126" s="14">
        <v>5900</v>
      </c>
      <c r="BF126" s="90"/>
      <c r="BG126" s="14">
        <v>5560</v>
      </c>
      <c r="BH126" s="14">
        <v>5520</v>
      </c>
      <c r="BI126" s="14">
        <v>6030</v>
      </c>
      <c r="BJ126" s="14"/>
      <c r="BK126" s="14">
        <v>5820</v>
      </c>
      <c r="BL126" s="14">
        <v>4441</v>
      </c>
      <c r="BM126" s="14">
        <v>5670</v>
      </c>
      <c r="BN126" s="14">
        <v>5290</v>
      </c>
      <c r="BO126" s="14">
        <v>5300</v>
      </c>
      <c r="BP126" s="14">
        <v>5390</v>
      </c>
      <c r="BQ126" s="89">
        <v>5030</v>
      </c>
      <c r="BR126" s="8"/>
      <c r="BS126" s="8"/>
      <c r="BZ126" s="1"/>
      <c r="CA126" s="1"/>
      <c r="CB126" s="1"/>
      <c r="CC126" s="1"/>
    </row>
    <row r="127" spans="1:90" ht="15" customHeight="1" x14ac:dyDescent="0.4">
      <c r="A127" s="15" t="s">
        <v>40</v>
      </c>
      <c r="B127" s="88">
        <v>111</v>
      </c>
      <c r="C127" s="92"/>
      <c r="D127" s="15"/>
      <c r="E127" s="15"/>
      <c r="F127" s="15"/>
      <c r="G127" s="15"/>
      <c r="H127" s="15"/>
      <c r="I127" s="15"/>
      <c r="J127" s="15"/>
      <c r="K127" s="15"/>
      <c r="L127" s="15"/>
      <c r="M127" s="14"/>
      <c r="N127" s="14"/>
      <c r="O127" s="14"/>
      <c r="P127" s="14"/>
      <c r="Q127" s="14"/>
      <c r="R127" s="89"/>
      <c r="S127" s="85"/>
      <c r="T127" s="30"/>
      <c r="U127" s="23"/>
      <c r="V127" s="23"/>
      <c r="W127" s="23"/>
      <c r="X127" s="26"/>
      <c r="Y127" s="23"/>
      <c r="Z127" s="23"/>
      <c r="AA127" s="23"/>
      <c r="AB127" s="22"/>
      <c r="AC127" s="23"/>
      <c r="AD127" s="23"/>
      <c r="AE127" s="23"/>
      <c r="AF127" s="23"/>
      <c r="AG127" s="23"/>
      <c r="AH127" s="22"/>
      <c r="AI127" s="83"/>
      <c r="AJ127" s="82"/>
      <c r="AK127" s="81"/>
      <c r="AL127" s="22"/>
      <c r="AM127" s="14"/>
      <c r="AN127" s="14"/>
      <c r="AO127" s="80"/>
      <c r="AP127" s="14"/>
      <c r="AQ127" s="14"/>
      <c r="AR127" s="14"/>
      <c r="AS127" s="22"/>
      <c r="AT127" s="14"/>
      <c r="AU127" s="14"/>
      <c r="AV127" s="14"/>
      <c r="AW127" s="14"/>
      <c r="AX127" s="22"/>
      <c r="AY127" s="14"/>
      <c r="AZ127" s="14"/>
      <c r="BA127" s="78"/>
      <c r="BB127" s="91"/>
      <c r="BC127" s="14"/>
      <c r="BD127" s="14">
        <v>5721</v>
      </c>
      <c r="BE127" s="14">
        <v>5990</v>
      </c>
      <c r="BF127" s="90"/>
      <c r="BG127" s="14">
        <v>5650</v>
      </c>
      <c r="BH127" s="14">
        <v>5600</v>
      </c>
      <c r="BI127" s="14">
        <v>6090</v>
      </c>
      <c r="BJ127" s="14"/>
      <c r="BK127" s="14">
        <v>5810</v>
      </c>
      <c r="BL127" s="14">
        <v>4375</v>
      </c>
      <c r="BM127" s="14">
        <v>5630</v>
      </c>
      <c r="BN127" s="14">
        <v>5310</v>
      </c>
      <c r="BO127" s="14">
        <v>5300</v>
      </c>
      <c r="BP127" s="14">
        <v>5380</v>
      </c>
      <c r="BQ127" s="89"/>
      <c r="BR127" s="8"/>
      <c r="BS127" s="8"/>
      <c r="BZ127" s="1"/>
      <c r="CA127" s="1"/>
      <c r="CB127" s="1"/>
      <c r="CC127" s="1"/>
    </row>
    <row r="128" spans="1:90" ht="15" customHeight="1" x14ac:dyDescent="0.4">
      <c r="A128" s="15" t="s">
        <v>40</v>
      </c>
      <c r="B128" s="88">
        <v>112</v>
      </c>
      <c r="C128" s="92"/>
      <c r="D128" s="15"/>
      <c r="E128" s="15"/>
      <c r="F128" s="15"/>
      <c r="G128" s="15"/>
      <c r="H128" s="15"/>
      <c r="I128" s="15"/>
      <c r="J128" s="15"/>
      <c r="K128" s="15"/>
      <c r="L128" s="15"/>
      <c r="M128" s="14"/>
      <c r="N128" s="14"/>
      <c r="O128" s="14">
        <v>1300</v>
      </c>
      <c r="P128" s="14">
        <v>1286</v>
      </c>
      <c r="Q128" s="14">
        <v>1350</v>
      </c>
      <c r="R128" s="89">
        <v>1100</v>
      </c>
      <c r="S128" s="85"/>
      <c r="T128" s="30"/>
      <c r="U128" s="23"/>
      <c r="V128" s="23"/>
      <c r="W128" s="23"/>
      <c r="X128" s="26"/>
      <c r="Y128" s="23"/>
      <c r="Z128" s="23"/>
      <c r="AA128" s="23"/>
      <c r="AB128" s="22"/>
      <c r="AC128" s="23"/>
      <c r="AD128" s="23"/>
      <c r="AE128" s="23"/>
      <c r="AF128" s="23">
        <v>7.625</v>
      </c>
      <c r="AG128" s="23">
        <v>9.7940000000000005</v>
      </c>
      <c r="AH128" s="22">
        <v>12.388999999999999</v>
      </c>
      <c r="AI128" s="83">
        <v>6.8310000000000004</v>
      </c>
      <c r="AJ128" s="82"/>
      <c r="AK128" s="81"/>
      <c r="AL128" s="22"/>
      <c r="AM128" s="14"/>
      <c r="AN128" s="14"/>
      <c r="AO128" s="80"/>
      <c r="AP128" s="14"/>
      <c r="AQ128" s="14"/>
      <c r="AR128" s="14"/>
      <c r="AS128" s="22"/>
      <c r="AT128" s="14"/>
      <c r="AU128" s="14"/>
      <c r="AV128" s="14"/>
      <c r="AW128" s="14">
        <f>((O128*0.000062427)*(AF128)*31536000)/2000</f>
        <v>9757.3588280999993</v>
      </c>
      <c r="AX128" s="14">
        <f>((P128*0.000062427)*(AG128)*31536000)/2000</f>
        <v>12397.957534230627</v>
      </c>
      <c r="AY128" s="14"/>
      <c r="AZ128" s="14">
        <f>((R128*0.000062427)*(AI128)*31536000)/2000</f>
        <v>7396.4963399975995</v>
      </c>
      <c r="BA128" s="78">
        <f>AVERAGE(AN128:AZ128)</f>
        <v>9850.6042341094089</v>
      </c>
      <c r="BB128" s="91"/>
      <c r="BC128" s="14"/>
      <c r="BD128" s="14">
        <v>5711</v>
      </c>
      <c r="BE128" s="14">
        <v>5947</v>
      </c>
      <c r="BF128" s="90"/>
      <c r="BG128" s="14">
        <v>5620</v>
      </c>
      <c r="BH128" s="14">
        <v>5560</v>
      </c>
      <c r="BI128" s="14">
        <v>5980</v>
      </c>
      <c r="BJ128" s="14"/>
      <c r="BK128" s="14">
        <v>5800</v>
      </c>
      <c r="BL128" s="14">
        <v>4286</v>
      </c>
      <c r="BM128" s="14">
        <v>5590</v>
      </c>
      <c r="BN128" s="14">
        <v>5290</v>
      </c>
      <c r="BO128" s="14">
        <v>5260</v>
      </c>
      <c r="BP128" s="14">
        <v>5270</v>
      </c>
      <c r="BQ128" s="89">
        <v>4933</v>
      </c>
      <c r="BR128" s="8"/>
      <c r="BS128" s="8"/>
      <c r="BZ128" s="1"/>
      <c r="CA128" s="1"/>
      <c r="CB128" s="1"/>
      <c r="CC128" s="1"/>
    </row>
    <row r="129" spans="1:81" ht="15" customHeight="1" x14ac:dyDescent="0.4">
      <c r="A129" s="15" t="s">
        <v>40</v>
      </c>
      <c r="B129" s="88">
        <v>113</v>
      </c>
      <c r="C129" s="92"/>
      <c r="D129" s="15"/>
      <c r="E129" s="15"/>
      <c r="F129" s="15"/>
      <c r="G129" s="15"/>
      <c r="H129" s="15"/>
      <c r="I129" s="15"/>
      <c r="J129" s="15"/>
      <c r="K129" s="15"/>
      <c r="L129" s="15"/>
      <c r="M129" s="14"/>
      <c r="N129" s="14"/>
      <c r="O129" s="14"/>
      <c r="P129" s="14"/>
      <c r="Q129" s="14"/>
      <c r="R129" s="89"/>
      <c r="S129" s="85"/>
      <c r="T129" s="30"/>
      <c r="U129" s="23"/>
      <c r="V129" s="23"/>
      <c r="W129" s="23"/>
      <c r="X129" s="26"/>
      <c r="Y129" s="23"/>
      <c r="Z129" s="23"/>
      <c r="AA129" s="23"/>
      <c r="AB129" s="22"/>
      <c r="AC129" s="23"/>
      <c r="AD129" s="23"/>
      <c r="AE129" s="23"/>
      <c r="AF129" s="23"/>
      <c r="AG129" s="23"/>
      <c r="AH129" s="22"/>
      <c r="AI129" s="83"/>
      <c r="AJ129" s="82"/>
      <c r="AK129" s="81"/>
      <c r="AL129" s="22"/>
      <c r="AM129" s="14"/>
      <c r="AN129" s="14"/>
      <c r="AO129" s="80"/>
      <c r="AP129" s="14"/>
      <c r="AQ129" s="14"/>
      <c r="AR129" s="14"/>
      <c r="AS129" s="22"/>
      <c r="AT129" s="14"/>
      <c r="AU129" s="14"/>
      <c r="AV129" s="14"/>
      <c r="AW129" s="14"/>
      <c r="AX129" s="22"/>
      <c r="AY129" s="14"/>
      <c r="AZ129" s="14"/>
      <c r="BA129" s="78"/>
      <c r="BB129" s="91"/>
      <c r="BC129" s="14"/>
      <c r="BD129" s="14">
        <v>5658</v>
      </c>
      <c r="BE129" s="14">
        <v>5937</v>
      </c>
      <c r="BF129" s="90"/>
      <c r="BG129" s="14">
        <v>5500</v>
      </c>
      <c r="BH129" s="14">
        <v>5520</v>
      </c>
      <c r="BI129" s="14">
        <v>5950</v>
      </c>
      <c r="BJ129" s="14"/>
      <c r="BK129" s="14">
        <v>5750</v>
      </c>
      <c r="BL129" s="14">
        <v>4343</v>
      </c>
      <c r="BM129" s="14">
        <v>5600</v>
      </c>
      <c r="BN129" s="14">
        <v>5220</v>
      </c>
      <c r="BO129" s="14">
        <v>5220</v>
      </c>
      <c r="BP129" s="14">
        <v>5240</v>
      </c>
      <c r="BQ129" s="89"/>
      <c r="BR129" s="8"/>
      <c r="BS129" s="8"/>
      <c r="BZ129" s="1"/>
      <c r="CA129" s="1"/>
      <c r="CB129" s="1"/>
      <c r="CC129" s="1"/>
    </row>
    <row r="130" spans="1:81" ht="15" customHeight="1" x14ac:dyDescent="0.4">
      <c r="A130" s="15" t="s">
        <v>40</v>
      </c>
      <c r="B130" s="88">
        <v>114</v>
      </c>
      <c r="C130" s="92"/>
      <c r="D130" s="15">
        <v>1787</v>
      </c>
      <c r="E130" s="15">
        <v>1517</v>
      </c>
      <c r="F130" s="15">
        <v>1783</v>
      </c>
      <c r="G130" s="15"/>
      <c r="H130" s="15">
        <v>1692</v>
      </c>
      <c r="I130" s="15">
        <v>1466</v>
      </c>
      <c r="J130" s="15">
        <v>1525</v>
      </c>
      <c r="K130" s="15"/>
      <c r="L130" s="15">
        <v>1861</v>
      </c>
      <c r="M130" s="14">
        <v>1284</v>
      </c>
      <c r="N130" s="14">
        <v>1767</v>
      </c>
      <c r="O130" s="14">
        <v>1240</v>
      </c>
      <c r="P130" s="14">
        <v>1264</v>
      </c>
      <c r="Q130" s="14"/>
      <c r="R130" s="89"/>
      <c r="S130" s="85"/>
      <c r="T130" s="30"/>
      <c r="U130" s="23">
        <v>20.81</v>
      </c>
      <c r="V130" s="23">
        <v>18.196000000000002</v>
      </c>
      <c r="W130" s="23">
        <v>9.6820000000000004</v>
      </c>
      <c r="X130" s="26"/>
      <c r="Y130" s="23">
        <v>15.039</v>
      </c>
      <c r="Z130" s="23">
        <v>9.0150000000000006</v>
      </c>
      <c r="AA130" s="23">
        <v>5.1020000000000003</v>
      </c>
      <c r="AB130" s="22"/>
      <c r="AC130" s="23">
        <v>6.1840000000000002</v>
      </c>
      <c r="AD130" s="23">
        <v>21.504999999999999</v>
      </c>
      <c r="AE130" s="23">
        <v>9.3889999999999993</v>
      </c>
      <c r="AF130" s="23">
        <v>8.3919999999999995</v>
      </c>
      <c r="AG130" s="23">
        <v>11.45</v>
      </c>
      <c r="AH130" s="22"/>
      <c r="AI130" s="83"/>
      <c r="AJ130" s="82"/>
      <c r="AK130" s="81"/>
      <c r="AL130" s="14">
        <f>((D130*0.000062427)*(U130)*31536000)/2000</f>
        <v>36605.44652703192</v>
      </c>
      <c r="AM130" s="14">
        <f>((E130*0.000062427)*(V130)*31536000)/2000</f>
        <v>27171.310484254758</v>
      </c>
      <c r="AN130" s="14">
        <f>((F130*0.000062427)*(W130)*31536000)/2000</f>
        <v>16992.82158826162</v>
      </c>
      <c r="AO130" s="80"/>
      <c r="AP130" s="14">
        <f>((H130*0.000062427)*(Y130)*31536000)/2000</f>
        <v>25047.731213268773</v>
      </c>
      <c r="AQ130" s="14">
        <f>((I130*0.000062427)*(Z130)*31536000)/2000</f>
        <v>13009.145694686642</v>
      </c>
      <c r="AR130" s="14">
        <f>((J130*0.000062427)*(AA130)*31536000)/2000</f>
        <v>7658.7761139948007</v>
      </c>
      <c r="AS130" s="22"/>
      <c r="AT130" s="14">
        <f>((L130*0.000062427)*(AC130)*31536000)/2000</f>
        <v>11328.304919436867</v>
      </c>
      <c r="AU130" s="14">
        <f>((M130*0.000062427)*(AD130)*31536000)/2000</f>
        <v>27180.256247385121</v>
      </c>
      <c r="AV130" s="14">
        <f>((N130*0.000062427)*(AE130)*31536000)/2000</f>
        <v>16330.706166903768</v>
      </c>
      <c r="AW130" s="14">
        <f>((O130*0.000062427)*(AF130)*31536000)/2000</f>
        <v>10243.213775930879</v>
      </c>
      <c r="AX130" s="14">
        <f>((P130*0.000062427)*(AG130)*31536000)/2000</f>
        <v>14246.285280940801</v>
      </c>
      <c r="AY130" s="14"/>
      <c r="AZ130" s="14"/>
      <c r="BA130" s="78">
        <f>AVERAGE(AN130:AZ130)</f>
        <v>15781.915666756586</v>
      </c>
      <c r="BB130" s="91"/>
      <c r="BC130" s="14">
        <v>5941</v>
      </c>
      <c r="BD130" s="14">
        <v>5618</v>
      </c>
      <c r="BE130" s="14">
        <v>5973</v>
      </c>
      <c r="BF130" s="90"/>
      <c r="BG130" s="14">
        <v>5510</v>
      </c>
      <c r="BH130" s="14">
        <v>5540</v>
      </c>
      <c r="BI130" s="14">
        <v>5950</v>
      </c>
      <c r="BJ130" s="14"/>
      <c r="BK130" s="14">
        <v>5790</v>
      </c>
      <c r="BL130" s="14">
        <v>4366</v>
      </c>
      <c r="BM130" s="14">
        <v>5500</v>
      </c>
      <c r="BN130" s="14">
        <v>5220</v>
      </c>
      <c r="BO130" s="14">
        <v>5260</v>
      </c>
      <c r="BP130" s="14">
        <v>5190</v>
      </c>
      <c r="BQ130" s="89"/>
      <c r="BR130" s="8"/>
      <c r="BS130" s="8"/>
      <c r="BZ130" s="1"/>
      <c r="CA130" s="1"/>
      <c r="CB130" s="1"/>
      <c r="CC130" s="1"/>
    </row>
    <row r="131" spans="1:81" ht="15" customHeight="1" x14ac:dyDescent="0.4">
      <c r="A131" s="15" t="s">
        <v>40</v>
      </c>
      <c r="B131" s="88">
        <v>115</v>
      </c>
      <c r="C131" s="92"/>
      <c r="D131" s="15"/>
      <c r="E131" s="15"/>
      <c r="F131" s="15"/>
      <c r="G131" s="15"/>
      <c r="H131" s="15"/>
      <c r="I131" s="15"/>
      <c r="J131" s="15"/>
      <c r="K131" s="15"/>
      <c r="L131" s="15"/>
      <c r="M131" s="14"/>
      <c r="N131" s="14"/>
      <c r="O131" s="14"/>
      <c r="P131" s="14"/>
      <c r="Q131" s="14"/>
      <c r="R131" s="89">
        <v>1150</v>
      </c>
      <c r="S131" s="85"/>
      <c r="T131" s="30"/>
      <c r="U131" s="23"/>
      <c r="V131" s="23"/>
      <c r="W131" s="23"/>
      <c r="X131" s="26"/>
      <c r="Y131" s="23"/>
      <c r="Z131" s="23"/>
      <c r="AA131" s="23"/>
      <c r="AB131" s="22"/>
      <c r="AC131" s="23"/>
      <c r="AD131" s="23"/>
      <c r="AE131" s="23"/>
      <c r="AF131" s="23"/>
      <c r="AG131" s="23"/>
      <c r="AH131" s="22"/>
      <c r="AI131" s="83">
        <v>5.5460000000000003</v>
      </c>
      <c r="AJ131" s="82"/>
      <c r="AK131" s="81"/>
      <c r="AL131" s="22"/>
      <c r="AM131" s="14"/>
      <c r="AN131" s="14"/>
      <c r="AO131" s="80"/>
      <c r="AP131" s="14"/>
      <c r="AQ131" s="14"/>
      <c r="AR131" s="14"/>
      <c r="AS131" s="22"/>
      <c r="AT131" s="14"/>
      <c r="AU131" s="14"/>
      <c r="AV131" s="14"/>
      <c r="AW131" s="14"/>
      <c r="AX131" s="22"/>
      <c r="AY131" s="14"/>
      <c r="AZ131" s="14">
        <f>((R131*0.000062427)*(AI131)*31536000)/2000</f>
        <v>6278.0790789144012</v>
      </c>
      <c r="BA131" s="78">
        <f>AVERAGE(AN131:AZ131)</f>
        <v>6278.0790789144012</v>
      </c>
      <c r="BB131" s="91"/>
      <c r="BC131" s="14"/>
      <c r="BD131" s="14">
        <v>5576</v>
      </c>
      <c r="BE131" s="14">
        <v>5937</v>
      </c>
      <c r="BF131" s="90"/>
      <c r="BG131" s="14">
        <v>5560</v>
      </c>
      <c r="BH131" s="14">
        <v>5550</v>
      </c>
      <c r="BI131" s="14">
        <v>5870</v>
      </c>
      <c r="BJ131" s="14"/>
      <c r="BK131" s="14">
        <v>5770</v>
      </c>
      <c r="BL131" s="14">
        <v>4347</v>
      </c>
      <c r="BM131" s="14">
        <v>5510</v>
      </c>
      <c r="BN131" s="14">
        <v>5290</v>
      </c>
      <c r="BO131" s="14">
        <v>5250</v>
      </c>
      <c r="BP131" s="14">
        <v>5180</v>
      </c>
      <c r="BQ131" s="89">
        <v>5030</v>
      </c>
      <c r="BR131" s="8"/>
      <c r="BS131" s="8"/>
      <c r="BZ131" s="1"/>
      <c r="CA131" s="1"/>
      <c r="CB131" s="1"/>
      <c r="CC131" s="1"/>
    </row>
    <row r="132" spans="1:81" ht="15" customHeight="1" x14ac:dyDescent="0.4">
      <c r="A132" s="15" t="s">
        <v>40</v>
      </c>
      <c r="B132" s="88">
        <v>116</v>
      </c>
      <c r="C132" s="92"/>
      <c r="D132" s="15"/>
      <c r="E132" s="15"/>
      <c r="F132" s="15"/>
      <c r="G132" s="15"/>
      <c r="H132" s="15"/>
      <c r="I132" s="15"/>
      <c r="J132" s="15"/>
      <c r="K132" s="15"/>
      <c r="L132" s="15"/>
      <c r="M132" s="14"/>
      <c r="N132" s="14"/>
      <c r="O132" s="14">
        <v>1400</v>
      </c>
      <c r="P132" s="14">
        <v>1287</v>
      </c>
      <c r="Q132" s="14"/>
      <c r="R132" s="89"/>
      <c r="S132" s="85"/>
      <c r="T132" s="30"/>
      <c r="U132" s="23"/>
      <c r="V132" s="23"/>
      <c r="W132" s="23"/>
      <c r="X132" s="26"/>
      <c r="Y132" s="23"/>
      <c r="Z132" s="23"/>
      <c r="AA132" s="23"/>
      <c r="AB132" s="22"/>
      <c r="AC132" s="23"/>
      <c r="AD132" s="23"/>
      <c r="AE132" s="23"/>
      <c r="AF132" s="23">
        <v>7.5540000000000003</v>
      </c>
      <c r="AG132" s="23">
        <v>9.9499999999999993</v>
      </c>
      <c r="AH132" s="22"/>
      <c r="AI132" s="83"/>
      <c r="AJ132" s="82"/>
      <c r="AK132" s="81"/>
      <c r="AL132" s="22"/>
      <c r="AM132" s="14"/>
      <c r="AN132" s="14"/>
      <c r="AO132" s="80"/>
      <c r="AP132" s="14"/>
      <c r="AQ132" s="14"/>
      <c r="AR132" s="14"/>
      <c r="AS132" s="22"/>
      <c r="AT132" s="14"/>
      <c r="AU132" s="14"/>
      <c r="AV132" s="14"/>
      <c r="AW132" s="14">
        <f>((O132*0.000062427)*(AF132)*31536000)/2000</f>
        <v>10410.080607561602</v>
      </c>
      <c r="AX132" s="14">
        <f>((P132*0.000062427)*(AG132)*31536000)/2000</f>
        <v>12605.227952288398</v>
      </c>
      <c r="AY132" s="14"/>
      <c r="AZ132" s="14"/>
      <c r="BA132" s="78">
        <f>AVERAGE(AN132:AZ132)</f>
        <v>11507.654279925</v>
      </c>
      <c r="BB132" s="91"/>
      <c r="BC132" s="14"/>
      <c r="BD132" s="14">
        <v>5562</v>
      </c>
      <c r="BE132" s="14">
        <v>5883</v>
      </c>
      <c r="BF132" s="90"/>
      <c r="BG132" s="14">
        <v>5360</v>
      </c>
      <c r="BH132" s="14">
        <v>5540</v>
      </c>
      <c r="BI132" s="14">
        <v>5990</v>
      </c>
      <c r="BJ132" s="14"/>
      <c r="BK132" s="14">
        <v>5850</v>
      </c>
      <c r="BL132" s="14">
        <v>4256</v>
      </c>
      <c r="BM132" s="14">
        <v>5490</v>
      </c>
      <c r="BN132" s="14">
        <v>5350</v>
      </c>
      <c r="BO132" s="14">
        <v>5310</v>
      </c>
      <c r="BP132" s="14">
        <v>5110</v>
      </c>
      <c r="BQ132" s="89"/>
      <c r="BR132" s="8"/>
      <c r="BS132" s="8"/>
      <c r="BZ132" s="1"/>
      <c r="CA132" s="1"/>
      <c r="CB132" s="1"/>
      <c r="CC132" s="1"/>
    </row>
    <row r="133" spans="1:81" ht="15" customHeight="1" x14ac:dyDescent="0.4">
      <c r="A133" s="15" t="s">
        <v>40</v>
      </c>
      <c r="B133" s="88">
        <v>117</v>
      </c>
      <c r="C133" s="92"/>
      <c r="D133" s="15"/>
      <c r="E133" s="15"/>
      <c r="F133" s="15"/>
      <c r="G133" s="15"/>
      <c r="H133" s="15"/>
      <c r="I133" s="15"/>
      <c r="J133" s="15"/>
      <c r="K133" s="15"/>
      <c r="L133" s="15"/>
      <c r="M133" s="14"/>
      <c r="N133" s="14"/>
      <c r="O133" s="14"/>
      <c r="P133" s="14"/>
      <c r="Q133" s="14">
        <v>1350</v>
      </c>
      <c r="R133" s="89">
        <v>1150</v>
      </c>
      <c r="S133" s="85"/>
      <c r="T133" s="30"/>
      <c r="U133" s="23"/>
      <c r="V133" s="23"/>
      <c r="W133" s="23"/>
      <c r="X133" s="26"/>
      <c r="Y133" s="23"/>
      <c r="Z133" s="23"/>
      <c r="AA133" s="23"/>
      <c r="AB133" s="22"/>
      <c r="AC133" s="23"/>
      <c r="AD133" s="23"/>
      <c r="AE133" s="23"/>
      <c r="AF133" s="23"/>
      <c r="AG133" s="23"/>
      <c r="AH133" s="22">
        <v>10.688000000000001</v>
      </c>
      <c r="AI133" s="83">
        <v>5.6470000000000002</v>
      </c>
      <c r="AJ133" s="82"/>
      <c r="AK133" s="81"/>
      <c r="AL133" s="22"/>
      <c r="AM133" s="14"/>
      <c r="AN133" s="14"/>
      <c r="AO133" s="80"/>
      <c r="AP133" s="14"/>
      <c r="AQ133" s="14"/>
      <c r="AR133" s="14"/>
      <c r="AS133" s="22"/>
      <c r="AT133" s="14"/>
      <c r="AU133" s="14"/>
      <c r="AV133" s="14"/>
      <c r="AW133" s="14"/>
      <c r="AX133" s="22"/>
      <c r="AY133" s="14">
        <f>((Q133*0.000062427)*(AH133)*31536000)/2000</f>
        <v>14202.973927756801</v>
      </c>
      <c r="AZ133" s="14">
        <f>((R133*0.000062427)*(AI133)*31536000)/2000</f>
        <v>6392.4112078308008</v>
      </c>
      <c r="BA133" s="78">
        <f>AVERAGE(AN133:AZ133)</f>
        <v>10297.692567793802</v>
      </c>
      <c r="BB133" s="91"/>
      <c r="BC133" s="14"/>
      <c r="BD133" s="14">
        <v>5444</v>
      </c>
      <c r="BE133" s="14">
        <v>5804</v>
      </c>
      <c r="BF133" s="90"/>
      <c r="BG133" s="14">
        <v>5480</v>
      </c>
      <c r="BH133" s="14">
        <v>5460</v>
      </c>
      <c r="BI133" s="14">
        <v>5910</v>
      </c>
      <c r="BJ133" s="14"/>
      <c r="BK133" s="14">
        <v>5690</v>
      </c>
      <c r="BL133" s="14">
        <v>4294</v>
      </c>
      <c r="BM133" s="14">
        <v>5420</v>
      </c>
      <c r="BN133" s="14">
        <v>5170</v>
      </c>
      <c r="BO133" s="14">
        <v>5160</v>
      </c>
      <c r="BP133" s="14">
        <v>5230</v>
      </c>
      <c r="BQ133" s="89">
        <v>4990</v>
      </c>
      <c r="BR133" s="8"/>
      <c r="BS133" s="8"/>
      <c r="BZ133" s="1"/>
      <c r="CA133" s="1"/>
      <c r="CB133" s="1"/>
      <c r="CC133" s="1"/>
    </row>
    <row r="134" spans="1:81" ht="15" customHeight="1" x14ac:dyDescent="0.4">
      <c r="A134" s="15" t="s">
        <v>40</v>
      </c>
      <c r="B134" s="88">
        <v>118</v>
      </c>
      <c r="C134" s="92"/>
      <c r="D134" s="15">
        <v>1499</v>
      </c>
      <c r="E134" s="15">
        <v>1501</v>
      </c>
      <c r="F134" s="15">
        <v>1685</v>
      </c>
      <c r="G134" s="15"/>
      <c r="H134" s="15">
        <v>1593</v>
      </c>
      <c r="I134" s="15">
        <v>1448</v>
      </c>
      <c r="J134" s="15">
        <v>1603</v>
      </c>
      <c r="K134" s="15"/>
      <c r="L134" s="15">
        <v>1589</v>
      </c>
      <c r="M134" s="14"/>
      <c r="N134" s="14">
        <v>1738</v>
      </c>
      <c r="O134" s="14">
        <v>1410</v>
      </c>
      <c r="P134" s="14">
        <v>1270</v>
      </c>
      <c r="Q134" s="14"/>
      <c r="R134" s="89"/>
      <c r="S134" s="85"/>
      <c r="T134" s="30"/>
      <c r="U134" s="23">
        <v>18.7</v>
      </c>
      <c r="V134" s="23">
        <v>18.82</v>
      </c>
      <c r="W134" s="23">
        <v>7.3959999999999999</v>
      </c>
      <c r="X134" s="26"/>
      <c r="Y134" s="23">
        <v>13.507</v>
      </c>
      <c r="Z134" s="23">
        <v>8.5060000000000002</v>
      </c>
      <c r="AA134" s="23">
        <v>4.2190000000000003</v>
      </c>
      <c r="AB134" s="22"/>
      <c r="AC134" s="23">
        <v>5.3440000000000003</v>
      </c>
      <c r="AD134" s="23">
        <v>20.792000000000002</v>
      </c>
      <c r="AE134" s="23">
        <v>9.1639999999999997</v>
      </c>
      <c r="AF134" s="23">
        <v>7.4359999999999999</v>
      </c>
      <c r="AG134" s="23">
        <v>10.037000000000001</v>
      </c>
      <c r="AH134" s="22"/>
      <c r="AI134" s="83"/>
      <c r="AJ134" s="82"/>
      <c r="AK134" s="81"/>
      <c r="AL134" s="14">
        <f>((D134*0.000062427)*(U134)*31536000)/2000</f>
        <v>27592.580329696801</v>
      </c>
      <c r="AM134" s="14">
        <f>((E134*0.000062427)*(V134)*31536000)/2000</f>
        <v>27806.695910255523</v>
      </c>
      <c r="AN134" s="14">
        <f>((F134*0.000062427)*(W134)*31536000)/2000</f>
        <v>12267.212371155361</v>
      </c>
      <c r="AO134" s="80"/>
      <c r="AP134" s="14">
        <f>((H134*0.000062427)*(Y134)*31536000)/2000</f>
        <v>21179.89251813334</v>
      </c>
      <c r="AQ134" s="14">
        <f>((I134*0.000062427)*(Z134)*31536000)/2000</f>
        <v>12123.918727843968</v>
      </c>
      <c r="AR134" s="14">
        <f>((J134*0.000062427)*(AA134)*31536000)/2000</f>
        <v>6657.2079620573531</v>
      </c>
      <c r="AS134" s="22"/>
      <c r="AT134" s="14">
        <f>((L134*0.000062427)*(AC134)*31536000)/2000</f>
        <v>8358.713174520577</v>
      </c>
      <c r="AU134" s="14"/>
      <c r="AV134" s="14">
        <f>((N134*0.000062427)*(AE134)*31536000)/2000</f>
        <v>15677.757002837952</v>
      </c>
      <c r="AW134" s="14">
        <f>((O134*0.000062427)*(AF134)*31536000)/2000</f>
        <v>10320.662350215362</v>
      </c>
      <c r="AX134" s="14">
        <f>((P134*0.000062427)*(AG134)*31536000)/2000</f>
        <v>12547.486043702642</v>
      </c>
      <c r="AY134" s="14"/>
      <c r="AZ134" s="14"/>
      <c r="BA134" s="78">
        <f>AVERAGE(AN134:AZ134)</f>
        <v>12391.606268808318</v>
      </c>
      <c r="BB134" s="91"/>
      <c r="BC134" s="14">
        <v>5878</v>
      </c>
      <c r="BD134" s="14">
        <v>5449</v>
      </c>
      <c r="BE134" s="14">
        <v>5821</v>
      </c>
      <c r="BF134" s="90"/>
      <c r="BG134" s="14">
        <v>5550</v>
      </c>
      <c r="BH134" s="14">
        <v>5440</v>
      </c>
      <c r="BI134" s="14">
        <v>5850</v>
      </c>
      <c r="BJ134" s="14"/>
      <c r="BK134" s="14">
        <v>5680</v>
      </c>
      <c r="BL134" s="14">
        <v>4305</v>
      </c>
      <c r="BM134" s="14">
        <v>5450</v>
      </c>
      <c r="BN134" s="14">
        <v>5120</v>
      </c>
      <c r="BO134" s="14">
        <v>5210</v>
      </c>
      <c r="BP134" s="14">
        <v>5320</v>
      </c>
      <c r="BQ134" s="89"/>
      <c r="BR134" s="8"/>
      <c r="BS134" s="8"/>
      <c r="BZ134" s="1"/>
      <c r="CA134" s="1"/>
      <c r="CB134" s="1"/>
      <c r="CC134" s="1"/>
    </row>
    <row r="135" spans="1:81" ht="15" customHeight="1" x14ac:dyDescent="0.4">
      <c r="A135" s="15" t="s">
        <v>40</v>
      </c>
      <c r="B135" s="88">
        <v>119</v>
      </c>
      <c r="C135" s="92"/>
      <c r="D135" s="15"/>
      <c r="E135" s="15"/>
      <c r="F135" s="15"/>
      <c r="G135" s="15"/>
      <c r="H135" s="15"/>
      <c r="I135" s="15"/>
      <c r="J135" s="15"/>
      <c r="K135" s="15"/>
      <c r="L135" s="15"/>
      <c r="M135" s="14"/>
      <c r="N135" s="14"/>
      <c r="O135" s="14"/>
      <c r="P135" s="14"/>
      <c r="Q135" s="14"/>
      <c r="R135" s="89"/>
      <c r="S135" s="85"/>
      <c r="T135" s="30"/>
      <c r="U135" s="23"/>
      <c r="V135" s="23"/>
      <c r="W135" s="23"/>
      <c r="X135" s="26"/>
      <c r="Y135" s="23"/>
      <c r="Z135" s="23"/>
      <c r="AA135" s="23"/>
      <c r="AB135" s="22"/>
      <c r="AC135" s="23"/>
      <c r="AD135" s="23"/>
      <c r="AE135" s="23"/>
      <c r="AF135" s="23"/>
      <c r="AG135" s="23"/>
      <c r="AH135" s="22"/>
      <c r="AI135" s="83"/>
      <c r="AJ135" s="82"/>
      <c r="AK135" s="81"/>
      <c r="AL135" s="22"/>
      <c r="AM135" s="14"/>
      <c r="AN135" s="14"/>
      <c r="AO135" s="80"/>
      <c r="AP135" s="14"/>
      <c r="AQ135" s="14"/>
      <c r="AR135" s="14"/>
      <c r="AS135" s="22"/>
      <c r="AT135" s="14"/>
      <c r="AU135" s="14"/>
      <c r="AV135" s="14"/>
      <c r="AW135" s="14"/>
      <c r="AX135" s="22"/>
      <c r="AY135" s="14"/>
      <c r="AZ135" s="14"/>
      <c r="BA135" s="78"/>
      <c r="BB135" s="91"/>
      <c r="BC135" s="14"/>
      <c r="BD135" s="14">
        <v>5464</v>
      </c>
      <c r="BE135" s="14">
        <v>5854</v>
      </c>
      <c r="BF135" s="90"/>
      <c r="BG135" s="14">
        <v>5520</v>
      </c>
      <c r="BH135" s="14">
        <v>5490</v>
      </c>
      <c r="BI135" s="14">
        <v>5190</v>
      </c>
      <c r="BJ135" s="14"/>
      <c r="BK135" s="14">
        <v>5690</v>
      </c>
      <c r="BL135" s="14">
        <v>4168</v>
      </c>
      <c r="BM135" s="14">
        <v>5410</v>
      </c>
      <c r="BN135" s="14">
        <v>5210</v>
      </c>
      <c r="BO135" s="14">
        <v>5260</v>
      </c>
      <c r="BP135" s="14">
        <v>5280</v>
      </c>
      <c r="BQ135" s="89"/>
      <c r="BR135" s="8"/>
      <c r="BS135" s="8"/>
      <c r="BZ135" s="1"/>
      <c r="CA135" s="1"/>
      <c r="CB135" s="1"/>
      <c r="CC135" s="1"/>
    </row>
    <row r="136" spans="1:81" ht="15" customHeight="1" x14ac:dyDescent="0.4">
      <c r="A136" s="15" t="s">
        <v>40</v>
      </c>
      <c r="B136" s="88">
        <v>120</v>
      </c>
      <c r="C136" s="92"/>
      <c r="D136" s="15"/>
      <c r="E136" s="15"/>
      <c r="F136" s="15"/>
      <c r="G136" s="15"/>
      <c r="H136" s="15"/>
      <c r="I136" s="15"/>
      <c r="J136" s="15"/>
      <c r="K136" s="15"/>
      <c r="L136" s="15"/>
      <c r="M136" s="14"/>
      <c r="N136" s="14"/>
      <c r="O136" s="14">
        <v>1550</v>
      </c>
      <c r="P136" s="14">
        <v>1296</v>
      </c>
      <c r="Q136" s="14"/>
      <c r="R136" s="89">
        <v>1150</v>
      </c>
      <c r="S136" s="85"/>
      <c r="T136" s="30"/>
      <c r="U136" s="23"/>
      <c r="V136" s="23"/>
      <c r="W136" s="23"/>
      <c r="X136" s="26"/>
      <c r="Y136" s="23"/>
      <c r="Z136" s="23"/>
      <c r="AA136" s="23"/>
      <c r="AB136" s="22"/>
      <c r="AC136" s="23"/>
      <c r="AD136" s="23"/>
      <c r="AE136" s="23"/>
      <c r="AF136" s="23">
        <v>8.0329999999999995</v>
      </c>
      <c r="AG136" s="23">
        <v>9.298</v>
      </c>
      <c r="AH136" s="22"/>
      <c r="AI136" s="83">
        <v>4.34</v>
      </c>
      <c r="AJ136" s="82"/>
      <c r="AK136" s="81"/>
      <c r="AL136" s="22"/>
      <c r="AM136" s="14"/>
      <c r="AN136" s="14"/>
      <c r="AO136" s="80"/>
      <c r="AP136" s="14"/>
      <c r="AQ136" s="14"/>
      <c r="AR136" s="14"/>
      <c r="AS136" s="22"/>
      <c r="AT136" s="14"/>
      <c r="AU136" s="14"/>
      <c r="AV136" s="14"/>
      <c r="AW136" s="14">
        <f>((O136*0.000062427)*(AF136)*31536000)/2000</f>
        <v>12256.276254476401</v>
      </c>
      <c r="AX136" s="14">
        <f>((P136*0.000062427)*(AG136)*31536000)/2000</f>
        <v>11861.60942337869</v>
      </c>
      <c r="AY136" s="14"/>
      <c r="AZ136" s="14">
        <f>((R136*0.000062427)*(AI136)*31536000)/2000</f>
        <v>4912.8855395760002</v>
      </c>
      <c r="BA136" s="78">
        <f>AVERAGE(AN136:AZ136)</f>
        <v>9676.9237391436964</v>
      </c>
      <c r="BB136" s="91"/>
      <c r="BC136" s="14"/>
      <c r="BD136" s="14">
        <v>5441</v>
      </c>
      <c r="BE136" s="14">
        <v>5899</v>
      </c>
      <c r="BF136" s="90"/>
      <c r="BG136" s="14">
        <v>5510</v>
      </c>
      <c r="BH136" s="14">
        <v>5560</v>
      </c>
      <c r="BI136" s="14">
        <v>5910</v>
      </c>
      <c r="BJ136" s="14"/>
      <c r="BK136" s="14">
        <v>5710</v>
      </c>
      <c r="BL136" s="14">
        <v>4263</v>
      </c>
      <c r="BM136" s="14">
        <v>5370</v>
      </c>
      <c r="BN136" s="14">
        <v>5310</v>
      </c>
      <c r="BO136" s="14">
        <v>5300</v>
      </c>
      <c r="BP136" s="14">
        <v>5290</v>
      </c>
      <c r="BQ136" s="89">
        <v>4992</v>
      </c>
      <c r="BR136" s="8"/>
      <c r="BS136" s="8"/>
      <c r="BZ136" s="1"/>
      <c r="CA136" s="1"/>
      <c r="CB136" s="1"/>
      <c r="CC136" s="1"/>
    </row>
    <row r="137" spans="1:81" ht="15" customHeight="1" x14ac:dyDescent="0.4">
      <c r="A137" s="15" t="s">
        <v>40</v>
      </c>
      <c r="B137" s="88">
        <v>121</v>
      </c>
      <c r="C137" s="92"/>
      <c r="D137" s="15"/>
      <c r="E137" s="15"/>
      <c r="F137" s="15"/>
      <c r="G137" s="15"/>
      <c r="H137" s="15"/>
      <c r="I137" s="15"/>
      <c r="J137" s="15"/>
      <c r="K137" s="15"/>
      <c r="L137" s="15"/>
      <c r="M137" s="14"/>
      <c r="N137" s="14"/>
      <c r="O137" s="14"/>
      <c r="P137" s="14"/>
      <c r="Q137" s="14"/>
      <c r="R137" s="89"/>
      <c r="S137" s="85"/>
      <c r="T137" s="30"/>
      <c r="U137" s="23"/>
      <c r="V137" s="23"/>
      <c r="W137" s="23"/>
      <c r="X137" s="26"/>
      <c r="Y137" s="23"/>
      <c r="Z137" s="23"/>
      <c r="AA137" s="23"/>
      <c r="AB137" s="22"/>
      <c r="AC137" s="23"/>
      <c r="AD137" s="23"/>
      <c r="AE137" s="23"/>
      <c r="AF137" s="23"/>
      <c r="AG137" s="23"/>
      <c r="AH137" s="22"/>
      <c r="AI137" s="83"/>
      <c r="AJ137" s="82"/>
      <c r="AK137" s="81"/>
      <c r="AL137" s="22"/>
      <c r="AM137" s="14"/>
      <c r="AN137" s="14"/>
      <c r="AO137" s="80"/>
      <c r="AP137" s="14"/>
      <c r="AQ137" s="14"/>
      <c r="AR137" s="14"/>
      <c r="AS137" s="22"/>
      <c r="AT137" s="14"/>
      <c r="AU137" s="14"/>
      <c r="AV137" s="14"/>
      <c r="AW137" s="14"/>
      <c r="AX137" s="22"/>
      <c r="AY137" s="14"/>
      <c r="AZ137" s="14"/>
      <c r="BA137" s="78"/>
      <c r="BB137" s="91"/>
      <c r="BC137" s="14"/>
      <c r="BD137" s="14">
        <v>5526</v>
      </c>
      <c r="BE137" s="14">
        <v>5942</v>
      </c>
      <c r="BF137" s="90"/>
      <c r="BG137" s="14">
        <v>5540</v>
      </c>
      <c r="BH137" s="14">
        <v>5590</v>
      </c>
      <c r="BI137" s="14">
        <v>5990</v>
      </c>
      <c r="BJ137" s="14"/>
      <c r="BK137" s="14">
        <v>5810</v>
      </c>
      <c r="BL137" s="14">
        <v>4274</v>
      </c>
      <c r="BM137" s="14">
        <v>5360</v>
      </c>
      <c r="BN137" s="14">
        <v>5480</v>
      </c>
      <c r="BO137" s="14">
        <v>5480</v>
      </c>
      <c r="BP137" s="14">
        <v>5220</v>
      </c>
      <c r="BQ137" s="89"/>
      <c r="BR137" s="8"/>
      <c r="BS137" s="8"/>
      <c r="BZ137" s="1"/>
      <c r="CA137" s="1"/>
      <c r="CB137" s="1"/>
      <c r="CC137" s="1"/>
    </row>
    <row r="138" spans="1:81" ht="15" customHeight="1" x14ac:dyDescent="0.4">
      <c r="A138" s="15" t="s">
        <v>40</v>
      </c>
      <c r="B138" s="88">
        <v>122</v>
      </c>
      <c r="C138" s="92"/>
      <c r="D138" s="15">
        <v>1815</v>
      </c>
      <c r="E138" s="15">
        <v>1524</v>
      </c>
      <c r="F138" s="15">
        <v>1804</v>
      </c>
      <c r="G138" s="15"/>
      <c r="H138" s="15">
        <v>1619</v>
      </c>
      <c r="I138" s="15">
        <v>1596</v>
      </c>
      <c r="J138" s="15">
        <v>1946</v>
      </c>
      <c r="K138" s="15"/>
      <c r="L138" s="15">
        <v>2160</v>
      </c>
      <c r="M138" s="14">
        <v>1151</v>
      </c>
      <c r="N138" s="14">
        <v>1886</v>
      </c>
      <c r="O138" s="14">
        <v>1800</v>
      </c>
      <c r="P138" s="14">
        <v>1438</v>
      </c>
      <c r="Q138" s="14"/>
      <c r="R138" s="89">
        <v>1150</v>
      </c>
      <c r="S138" s="85"/>
      <c r="T138" s="30"/>
      <c r="U138" s="23">
        <v>19.196999999999999</v>
      </c>
      <c r="V138" s="23">
        <v>19.561</v>
      </c>
      <c r="W138" s="23">
        <v>7.82</v>
      </c>
      <c r="X138" s="26"/>
      <c r="Y138" s="23">
        <v>15.42</v>
      </c>
      <c r="Z138" s="23">
        <v>8.9009999999999998</v>
      </c>
      <c r="AA138" s="23">
        <v>2.7650000000000001</v>
      </c>
      <c r="AB138" s="22"/>
      <c r="AC138" s="23">
        <v>5.327</v>
      </c>
      <c r="AD138" s="23">
        <v>22.198</v>
      </c>
      <c r="AE138" s="23">
        <v>9.0470000000000006</v>
      </c>
      <c r="AF138" s="23">
        <v>7.4279999999999999</v>
      </c>
      <c r="AG138" s="23">
        <v>10.349</v>
      </c>
      <c r="AH138" s="22"/>
      <c r="AI138" s="83">
        <v>3.9359999999999999</v>
      </c>
      <c r="AJ138" s="82"/>
      <c r="AK138" s="81"/>
      <c r="AL138" s="14">
        <f>((D138*0.000062427)*(U138)*31536000)/2000</f>
        <v>34297.231941771475</v>
      </c>
      <c r="AM138" s="14">
        <f>((E138*0.000062427)*(V138)*31536000)/2000</f>
        <v>29344.390694534304</v>
      </c>
      <c r="AN138" s="14">
        <f>((F138*0.000062427)*(W138)*31536000)/2000</f>
        <v>13886.486057854081</v>
      </c>
      <c r="AO138" s="80"/>
      <c r="AP138" s="14">
        <f>((H138*0.000062427)*(Y138)*31536000)/2000</f>
        <v>24574.251500261285</v>
      </c>
      <c r="AQ138" s="14">
        <f>((I138*0.000062427)*(Z138)*31536000)/2000</f>
        <v>13983.657047420256</v>
      </c>
      <c r="AR138" s="14">
        <f>((J138*0.000062427)*(AA138)*31536000)/2000</f>
        <v>5296.4764764458405</v>
      </c>
      <c r="AS138" s="22"/>
      <c r="AT138" s="14">
        <f>((L138*0.000062427)*(AC138)*31536000)/2000</f>
        <v>11326.233849275521</v>
      </c>
      <c r="AU138" s="14">
        <f>((M138*0.000062427)*(AD138)*31536000)/2000</f>
        <v>25150.014911208527</v>
      </c>
      <c r="AV138" s="14">
        <f>((N138*0.000062427)*(AE138)*31536000)/2000</f>
        <v>16795.593498048911</v>
      </c>
      <c r="AW138" s="14">
        <f>((O138*0.000062427)*(AF138)*31536000)/2000</f>
        <v>13161.139013894401</v>
      </c>
      <c r="AX138" s="14">
        <f>((P138*0.000062427)*(AG138)*31536000)/2000</f>
        <v>14648.945025398834</v>
      </c>
      <c r="AY138" s="14"/>
      <c r="AZ138" s="14">
        <f t="shared" ref="AZ138:AZ163" si="22">((R138*0.000062427)*(AI138)*31536000)/2000</f>
        <v>4455.5570239104009</v>
      </c>
      <c r="BA138" s="78">
        <f t="shared" ref="BA138:BA170" si="23">AVERAGE(AN138:AZ138)</f>
        <v>14327.835440371806</v>
      </c>
      <c r="BB138" s="91"/>
      <c r="BC138" s="14">
        <v>6067</v>
      </c>
      <c r="BD138" s="14">
        <v>5710</v>
      </c>
      <c r="BE138" s="14">
        <v>6319</v>
      </c>
      <c r="BF138" s="90"/>
      <c r="BG138" s="14">
        <v>5800</v>
      </c>
      <c r="BH138" s="14">
        <v>5930</v>
      </c>
      <c r="BI138" s="14">
        <v>6770</v>
      </c>
      <c r="BJ138" s="14"/>
      <c r="BK138" s="14">
        <v>6150</v>
      </c>
      <c r="BL138" s="14">
        <v>4467</v>
      </c>
      <c r="BM138" s="14">
        <v>5660</v>
      </c>
      <c r="BN138" s="14">
        <v>5960</v>
      </c>
      <c r="BO138" s="14">
        <v>5870</v>
      </c>
      <c r="BP138" s="14">
        <v>5500</v>
      </c>
      <c r="BQ138" s="89">
        <v>4914</v>
      </c>
      <c r="BR138" s="8"/>
      <c r="BS138" s="8"/>
      <c r="BZ138" s="1"/>
      <c r="CA138" s="1"/>
      <c r="CB138" s="1"/>
      <c r="CC138" s="1"/>
    </row>
    <row r="139" spans="1:81" ht="15" customHeight="1" x14ac:dyDescent="0.4">
      <c r="A139" s="15" t="s">
        <v>40</v>
      </c>
      <c r="B139" s="88">
        <v>123</v>
      </c>
      <c r="C139" s="92"/>
      <c r="D139" s="15"/>
      <c r="E139" s="15"/>
      <c r="F139" s="15"/>
      <c r="G139" s="15"/>
      <c r="H139" s="15"/>
      <c r="I139" s="15"/>
      <c r="J139" s="15"/>
      <c r="K139" s="15"/>
      <c r="L139" s="15"/>
      <c r="M139" s="14"/>
      <c r="N139" s="14"/>
      <c r="O139" s="14"/>
      <c r="P139" s="14"/>
      <c r="Q139" s="14"/>
      <c r="R139" s="89">
        <v>1100</v>
      </c>
      <c r="S139" s="85"/>
      <c r="T139" s="30"/>
      <c r="U139" s="23"/>
      <c r="V139" s="23"/>
      <c r="W139" s="23"/>
      <c r="X139" s="26"/>
      <c r="Y139" s="23"/>
      <c r="Z139" s="23"/>
      <c r="AA139" s="23"/>
      <c r="AB139" s="22"/>
      <c r="AC139" s="23"/>
      <c r="AD139" s="23"/>
      <c r="AE139" s="23"/>
      <c r="AF139" s="23"/>
      <c r="AG139" s="23"/>
      <c r="AH139" s="22"/>
      <c r="AI139" s="83">
        <v>3.5659999999999998</v>
      </c>
      <c r="AJ139" s="82"/>
      <c r="AK139" s="81"/>
      <c r="AL139" s="22"/>
      <c r="AM139" s="14"/>
      <c r="AN139" s="14"/>
      <c r="AO139" s="80"/>
      <c r="AP139" s="14"/>
      <c r="AQ139" s="14"/>
      <c r="AR139" s="14"/>
      <c r="AS139" s="22"/>
      <c r="AT139" s="14"/>
      <c r="AU139" s="14"/>
      <c r="AV139" s="14"/>
      <c r="AW139" s="14"/>
      <c r="AX139" s="22"/>
      <c r="AY139" s="14"/>
      <c r="AZ139" s="14">
        <f t="shared" si="22"/>
        <v>3861.2071363535997</v>
      </c>
      <c r="BA139" s="78">
        <f t="shared" si="23"/>
        <v>3861.2071363535997</v>
      </c>
      <c r="BB139" s="91"/>
      <c r="BC139" s="14"/>
      <c r="BD139" s="14">
        <v>5721</v>
      </c>
      <c r="BE139" s="14"/>
      <c r="BF139" s="90"/>
      <c r="BG139" s="14">
        <v>5860</v>
      </c>
      <c r="BH139" s="14">
        <v>6010</v>
      </c>
      <c r="BI139" s="14">
        <v>6870</v>
      </c>
      <c r="BJ139" s="14"/>
      <c r="BK139" s="14">
        <v>6300</v>
      </c>
      <c r="BL139" s="14">
        <v>4467</v>
      </c>
      <c r="BM139" s="14">
        <v>5840</v>
      </c>
      <c r="BN139" s="14">
        <v>6080</v>
      </c>
      <c r="BO139" s="14">
        <v>5920</v>
      </c>
      <c r="BP139" s="14">
        <v>5430</v>
      </c>
      <c r="BQ139" s="89">
        <v>4707</v>
      </c>
      <c r="BR139" s="8"/>
      <c r="BS139" s="8"/>
      <c r="BZ139" s="1"/>
      <c r="CA139" s="1"/>
      <c r="CB139" s="1"/>
      <c r="CC139" s="1"/>
    </row>
    <row r="140" spans="1:81" ht="15" customHeight="1" x14ac:dyDescent="0.4">
      <c r="A140" s="15" t="s">
        <v>40</v>
      </c>
      <c r="B140" s="88">
        <v>124</v>
      </c>
      <c r="C140" s="92"/>
      <c r="D140" s="15"/>
      <c r="E140" s="15"/>
      <c r="F140" s="15"/>
      <c r="G140" s="15"/>
      <c r="H140" s="15"/>
      <c r="I140" s="15"/>
      <c r="J140" s="15"/>
      <c r="K140" s="15"/>
      <c r="L140" s="15"/>
      <c r="M140" s="14"/>
      <c r="N140" s="14"/>
      <c r="O140" s="14">
        <v>1610</v>
      </c>
      <c r="P140" s="14">
        <v>1458</v>
      </c>
      <c r="Q140" s="14"/>
      <c r="R140" s="89">
        <v>1100</v>
      </c>
      <c r="S140" s="85"/>
      <c r="T140" s="30"/>
      <c r="U140" s="23"/>
      <c r="V140" s="23"/>
      <c r="W140" s="23"/>
      <c r="X140" s="26"/>
      <c r="Y140" s="23"/>
      <c r="Z140" s="23"/>
      <c r="AA140" s="23"/>
      <c r="AB140" s="22"/>
      <c r="AC140" s="23"/>
      <c r="AD140" s="23"/>
      <c r="AE140" s="23"/>
      <c r="AF140" s="23">
        <v>6.327</v>
      </c>
      <c r="AG140" s="23">
        <v>10.135999999999999</v>
      </c>
      <c r="AH140" s="22"/>
      <c r="AI140" s="83">
        <v>3.4510000000000001</v>
      </c>
      <c r="AJ140" s="82"/>
      <c r="AK140" s="81"/>
      <c r="AL140" s="22"/>
      <c r="AM140" s="14"/>
      <c r="AN140" s="14"/>
      <c r="AO140" s="80"/>
      <c r="AP140" s="14"/>
      <c r="AQ140" s="14"/>
      <c r="AR140" s="14"/>
      <c r="AS140" s="22"/>
      <c r="AT140" s="14"/>
      <c r="AU140" s="14"/>
      <c r="AV140" s="14"/>
      <c r="AW140" s="14">
        <f>((O140*0.000062427)*(AF140)*31536000)/2000</f>
        <v>10027.040906095921</v>
      </c>
      <c r="AX140" s="14">
        <f>((P140*0.000062427)*(AG140)*31536000)/2000</f>
        <v>14546.992068701569</v>
      </c>
      <c r="AY140" s="14"/>
      <c r="AZ140" s="14">
        <f t="shared" si="22"/>
        <v>3736.6869959496003</v>
      </c>
      <c r="BA140" s="78">
        <f t="shared" si="23"/>
        <v>9436.9066569156967</v>
      </c>
      <c r="BB140" s="91"/>
      <c r="BC140" s="14"/>
      <c r="BD140" s="14">
        <v>5765</v>
      </c>
      <c r="BE140" s="14"/>
      <c r="BF140" s="90"/>
      <c r="BG140" s="14">
        <v>5820</v>
      </c>
      <c r="BH140" s="14">
        <v>6010</v>
      </c>
      <c r="BI140" s="14">
        <v>6820</v>
      </c>
      <c r="BJ140" s="14"/>
      <c r="BK140" s="14">
        <v>6370</v>
      </c>
      <c r="BL140" s="14">
        <v>4470</v>
      </c>
      <c r="BM140" s="14">
        <v>5740</v>
      </c>
      <c r="BN140" s="14">
        <v>6030</v>
      </c>
      <c r="BO140" s="14">
        <v>5980</v>
      </c>
      <c r="BP140" s="14">
        <v>5420</v>
      </c>
      <c r="BQ140" s="89">
        <v>4987</v>
      </c>
      <c r="BR140" s="8"/>
      <c r="BS140" s="8"/>
      <c r="BZ140" s="1"/>
      <c r="CA140" s="1"/>
      <c r="CB140" s="1"/>
      <c r="CC140" s="1"/>
    </row>
    <row r="141" spans="1:81" ht="15" customHeight="1" x14ac:dyDescent="0.4">
      <c r="A141" s="15" t="s">
        <v>40</v>
      </c>
      <c r="B141" s="88">
        <v>125</v>
      </c>
      <c r="C141" s="92"/>
      <c r="D141" s="15"/>
      <c r="E141" s="15"/>
      <c r="F141" s="15"/>
      <c r="G141" s="15"/>
      <c r="H141" s="15"/>
      <c r="I141" s="15"/>
      <c r="J141" s="15"/>
      <c r="K141" s="15"/>
      <c r="L141" s="15"/>
      <c r="M141" s="14"/>
      <c r="N141" s="14"/>
      <c r="O141" s="14"/>
      <c r="P141" s="14"/>
      <c r="Q141" s="14"/>
      <c r="R141" s="89">
        <v>1200</v>
      </c>
      <c r="S141" s="85"/>
      <c r="T141" s="30"/>
      <c r="U141" s="23"/>
      <c r="V141" s="23"/>
      <c r="W141" s="23"/>
      <c r="X141" s="26"/>
      <c r="Y141" s="23"/>
      <c r="Z141" s="23"/>
      <c r="AA141" s="23"/>
      <c r="AB141" s="22"/>
      <c r="AC141" s="23"/>
      <c r="AD141" s="23"/>
      <c r="AE141" s="23"/>
      <c r="AF141" s="23"/>
      <c r="AG141" s="23"/>
      <c r="AH141" s="22"/>
      <c r="AI141" s="83">
        <v>3.1739999999999999</v>
      </c>
      <c r="AJ141" s="82"/>
      <c r="AK141" s="81"/>
      <c r="AL141" s="22"/>
      <c r="AM141" s="14"/>
      <c r="AN141" s="14"/>
      <c r="AO141" s="80"/>
      <c r="AP141" s="14"/>
      <c r="AQ141" s="14"/>
      <c r="AR141" s="14"/>
      <c r="AS141" s="22"/>
      <c r="AT141" s="14"/>
      <c r="AU141" s="14"/>
      <c r="AV141" s="14"/>
      <c r="AW141" s="14"/>
      <c r="AX141" s="22"/>
      <c r="AY141" s="14"/>
      <c r="AZ141" s="14">
        <f t="shared" si="22"/>
        <v>3749.1882274367999</v>
      </c>
      <c r="BA141" s="78">
        <f t="shared" si="23"/>
        <v>3749.1882274367999</v>
      </c>
      <c r="BB141" s="91"/>
      <c r="BC141" s="14"/>
      <c r="BD141" s="14">
        <v>5765</v>
      </c>
      <c r="BE141" s="14"/>
      <c r="BF141" s="90"/>
      <c r="BG141" s="14">
        <v>5780</v>
      </c>
      <c r="BH141" s="14">
        <v>5980</v>
      </c>
      <c r="BI141" s="14">
        <v>7000</v>
      </c>
      <c r="BJ141" s="14"/>
      <c r="BK141" s="14"/>
      <c r="BL141" s="14">
        <v>4590</v>
      </c>
      <c r="BM141" s="14">
        <v>5740</v>
      </c>
      <c r="BN141" s="14">
        <v>6500</v>
      </c>
      <c r="BO141" s="14">
        <v>6050</v>
      </c>
      <c r="BP141" s="14">
        <v>5500</v>
      </c>
      <c r="BQ141" s="89">
        <v>5200</v>
      </c>
      <c r="BR141" s="8"/>
      <c r="BS141" s="8"/>
      <c r="BZ141" s="1"/>
      <c r="CA141" s="1"/>
      <c r="CB141" s="1"/>
      <c r="CC141" s="1"/>
    </row>
    <row r="142" spans="1:81" ht="15" customHeight="1" x14ac:dyDescent="0.4">
      <c r="A142" s="15" t="s">
        <v>40</v>
      </c>
      <c r="B142" s="88">
        <v>126</v>
      </c>
      <c r="C142" s="92"/>
      <c r="D142" s="15">
        <v>1645</v>
      </c>
      <c r="E142" s="15">
        <v>1692</v>
      </c>
      <c r="F142" s="15">
        <v>1878</v>
      </c>
      <c r="G142" s="15"/>
      <c r="H142" s="15">
        <v>1819</v>
      </c>
      <c r="I142" s="15">
        <v>1862</v>
      </c>
      <c r="J142" s="15">
        <v>2054</v>
      </c>
      <c r="K142" s="15"/>
      <c r="L142" s="15">
        <v>2517</v>
      </c>
      <c r="M142" s="14">
        <v>1273</v>
      </c>
      <c r="N142" s="14">
        <v>2009</v>
      </c>
      <c r="O142" s="14">
        <v>2040</v>
      </c>
      <c r="P142" s="14">
        <v>1531</v>
      </c>
      <c r="Q142" s="14"/>
      <c r="R142" s="89">
        <v>1375</v>
      </c>
      <c r="S142" s="85"/>
      <c r="T142" s="30"/>
      <c r="U142" s="23">
        <v>20.102</v>
      </c>
      <c r="V142" s="23">
        <v>19.507999999999999</v>
      </c>
      <c r="W142" s="23">
        <v>7.5309999999999997</v>
      </c>
      <c r="X142" s="26"/>
      <c r="Y142" s="23">
        <v>13.218</v>
      </c>
      <c r="Z142" s="23">
        <v>9.68</v>
      </c>
      <c r="AA142" s="23">
        <v>3.2629999999999999</v>
      </c>
      <c r="AB142" s="22"/>
      <c r="AC142" s="23">
        <v>5.5350000000000001</v>
      </c>
      <c r="AD142" s="23">
        <v>21.687000000000001</v>
      </c>
      <c r="AE142" s="23">
        <v>7.7350000000000003</v>
      </c>
      <c r="AF142" s="23">
        <v>7.3849999999999998</v>
      </c>
      <c r="AG142" s="23">
        <v>10.391999999999999</v>
      </c>
      <c r="AH142" s="22"/>
      <c r="AI142" s="83">
        <v>3.4969999999999999</v>
      </c>
      <c r="AJ142" s="82"/>
      <c r="AK142" s="81"/>
      <c r="AL142" s="14">
        <f>((D142*0.000062427)*(U142)*31536000)/2000</f>
        <v>32550.24390237144</v>
      </c>
      <c r="AM142" s="14">
        <f>((E142*0.000062427)*(V142)*31536000)/2000</f>
        <v>32490.932941581697</v>
      </c>
      <c r="AN142" s="14">
        <f>((F142*0.000062427)*(W142)*31536000)/2000</f>
        <v>13921.861589916049</v>
      </c>
      <c r="AO142" s="80"/>
      <c r="AP142" s="14">
        <f>((H142*0.000062427)*(Y142)*31536000)/2000</f>
        <v>23667.234985371309</v>
      </c>
      <c r="AQ142" s="14">
        <f>((I142*0.000062427)*(Z142)*31536000)/2000</f>
        <v>17742.062718293761</v>
      </c>
      <c r="AR142" s="14">
        <f>((J142*0.000062427)*(AA142)*31536000)/2000</f>
        <v>6597.3054075570717</v>
      </c>
      <c r="AS142" s="22"/>
      <c r="AT142" s="14">
        <f>((L142*0.000062427)*(AC142)*31536000)/2000</f>
        <v>13713.550715032919</v>
      </c>
      <c r="AU142" s="14">
        <f>((M142*0.000062427)*(AD142)*31536000)/2000</f>
        <v>27175.463452415737</v>
      </c>
      <c r="AV142" s="14">
        <f>((N142*0.000062427)*(AE142)*31536000)/2000</f>
        <v>15296.403491099642</v>
      </c>
      <c r="AW142" s="14">
        <f>((O142*0.000062427)*(AF142)*31536000)/2000</f>
        <v>14829.6104604144</v>
      </c>
      <c r="AX142" s="14">
        <f>((P142*0.000062427)*(AG142)*31536000)/2000</f>
        <v>15661.141192798272</v>
      </c>
      <c r="AY142" s="14"/>
      <c r="AZ142" s="14">
        <f t="shared" si="22"/>
        <v>4733.1188151390006</v>
      </c>
      <c r="BA142" s="78">
        <f t="shared" si="23"/>
        <v>15333.775282803816</v>
      </c>
      <c r="BB142" s="91"/>
      <c r="BC142" s="14">
        <v>6288</v>
      </c>
      <c r="BD142" s="14">
        <v>5996</v>
      </c>
      <c r="BE142" s="14">
        <v>6724</v>
      </c>
      <c r="BF142" s="90"/>
      <c r="BG142" s="14">
        <v>6140</v>
      </c>
      <c r="BH142" s="14">
        <v>6680</v>
      </c>
      <c r="BI142" s="14">
        <v>8180</v>
      </c>
      <c r="BJ142" s="14"/>
      <c r="BK142" s="14">
        <v>7130</v>
      </c>
      <c r="BL142" s="14">
        <v>4785</v>
      </c>
      <c r="BM142" s="14">
        <v>6230</v>
      </c>
      <c r="BN142" s="14">
        <v>6590</v>
      </c>
      <c r="BO142" s="14">
        <v>6280</v>
      </c>
      <c r="BP142" s="14">
        <v>5640</v>
      </c>
      <c r="BQ142" s="89">
        <v>5910</v>
      </c>
      <c r="BR142" s="8"/>
      <c r="BS142" s="8"/>
      <c r="BZ142" s="1"/>
      <c r="CA142" s="1"/>
      <c r="CB142" s="1"/>
      <c r="CC142" s="1"/>
    </row>
    <row r="143" spans="1:81" ht="15" customHeight="1" x14ac:dyDescent="0.4">
      <c r="A143" s="15" t="s">
        <v>40</v>
      </c>
      <c r="B143" s="88">
        <v>127</v>
      </c>
      <c r="C143" s="92"/>
      <c r="D143" s="15"/>
      <c r="E143" s="15"/>
      <c r="F143" s="15"/>
      <c r="G143" s="15"/>
      <c r="H143" s="15"/>
      <c r="I143" s="15"/>
      <c r="J143" s="15"/>
      <c r="K143" s="15"/>
      <c r="L143" s="15"/>
      <c r="M143" s="14"/>
      <c r="N143" s="14"/>
      <c r="O143" s="14"/>
      <c r="P143" s="14"/>
      <c r="Q143" s="14">
        <v>1500</v>
      </c>
      <c r="R143" s="89">
        <v>1350</v>
      </c>
      <c r="S143" s="85"/>
      <c r="T143" s="30"/>
      <c r="U143" s="23"/>
      <c r="V143" s="23"/>
      <c r="W143" s="23"/>
      <c r="X143" s="26"/>
      <c r="Y143" s="23"/>
      <c r="Z143" s="23"/>
      <c r="AA143" s="23"/>
      <c r="AB143" s="22"/>
      <c r="AC143" s="23"/>
      <c r="AD143" s="23"/>
      <c r="AE143" s="23"/>
      <c r="AF143" s="23"/>
      <c r="AG143" s="23"/>
      <c r="AH143" s="22">
        <v>12.746</v>
      </c>
      <c r="AI143" s="83">
        <v>3.5129999999999999</v>
      </c>
      <c r="AJ143" s="82"/>
      <c r="AK143" s="81"/>
      <c r="AL143" s="22"/>
      <c r="AM143" s="14"/>
      <c r="AN143" s="14"/>
      <c r="AO143" s="80"/>
      <c r="AP143" s="14"/>
      <c r="AQ143" s="14"/>
      <c r="AR143" s="14"/>
      <c r="AS143" s="22"/>
      <c r="AT143" s="14"/>
      <c r="AU143" s="14"/>
      <c r="AV143" s="14"/>
      <c r="AW143" s="14"/>
      <c r="AX143" s="22"/>
      <c r="AY143" s="14">
        <f>((Q143*0.000062427)*(AH143)*31536000)/2000</f>
        <v>18819.767307383998</v>
      </c>
      <c r="AZ143" s="14">
        <f t="shared" si="22"/>
        <v>4668.3240464268001</v>
      </c>
      <c r="BA143" s="78">
        <f t="shared" si="23"/>
        <v>11744.0456769054</v>
      </c>
      <c r="BB143" s="91"/>
      <c r="BC143" s="14"/>
      <c r="BD143" s="14">
        <v>6099</v>
      </c>
      <c r="BE143" s="14">
        <v>7092</v>
      </c>
      <c r="BF143" s="90"/>
      <c r="BG143" s="14">
        <v>6190</v>
      </c>
      <c r="BH143" s="14">
        <v>6650</v>
      </c>
      <c r="BI143" s="14">
        <v>8340</v>
      </c>
      <c r="BJ143" s="14"/>
      <c r="BK143" s="14">
        <v>7200</v>
      </c>
      <c r="BL143" s="14">
        <v>4888</v>
      </c>
      <c r="BM143" s="14">
        <v>6330</v>
      </c>
      <c r="BN143" s="14">
        <v>7150</v>
      </c>
      <c r="BO143" s="14">
        <v>6730</v>
      </c>
      <c r="BP143" s="14">
        <v>5740</v>
      </c>
      <c r="BQ143" s="89">
        <v>5840</v>
      </c>
      <c r="BR143" s="8"/>
      <c r="BS143" s="8"/>
      <c r="BZ143" s="1"/>
      <c r="CA143" s="1"/>
      <c r="CB143" s="1"/>
      <c r="CC143" s="1"/>
    </row>
    <row r="144" spans="1:81" ht="15" customHeight="1" x14ac:dyDescent="0.4">
      <c r="A144" s="15" t="s">
        <v>40</v>
      </c>
      <c r="B144" s="88">
        <v>128</v>
      </c>
      <c r="C144" s="92"/>
      <c r="D144" s="15"/>
      <c r="E144" s="15"/>
      <c r="F144" s="15"/>
      <c r="G144" s="15"/>
      <c r="H144" s="15"/>
      <c r="I144" s="15"/>
      <c r="J144" s="15"/>
      <c r="K144" s="15"/>
      <c r="L144" s="15"/>
      <c r="M144" s="14"/>
      <c r="N144" s="14"/>
      <c r="O144" s="14">
        <v>2150</v>
      </c>
      <c r="P144" s="14">
        <v>1649</v>
      </c>
      <c r="Q144" s="14"/>
      <c r="R144" s="89">
        <v>1475</v>
      </c>
      <c r="S144" s="85"/>
      <c r="T144" s="30"/>
      <c r="U144" s="23"/>
      <c r="V144" s="23"/>
      <c r="W144" s="23"/>
      <c r="X144" s="26"/>
      <c r="Y144" s="23"/>
      <c r="Z144" s="23"/>
      <c r="AA144" s="23"/>
      <c r="AB144" s="22"/>
      <c r="AC144" s="23"/>
      <c r="AD144" s="23"/>
      <c r="AE144" s="23"/>
      <c r="AF144" s="23">
        <v>7.6070000000000002</v>
      </c>
      <c r="AG144" s="23">
        <v>11.862</v>
      </c>
      <c r="AH144" s="22"/>
      <c r="AI144" s="83">
        <v>3.2519999999999998</v>
      </c>
      <c r="AJ144" s="82"/>
      <c r="AK144" s="81"/>
      <c r="AL144" s="22"/>
      <c r="AM144" s="14"/>
      <c r="AN144" s="14"/>
      <c r="AO144" s="80"/>
      <c r="AP144" s="14"/>
      <c r="AQ144" s="14"/>
      <c r="AR144" s="14"/>
      <c r="AS144" s="22"/>
      <c r="AT144" s="14"/>
      <c r="AU144" s="14"/>
      <c r="AV144" s="14"/>
      <c r="AW144" s="14">
        <f>((O144*0.000062427)*(AF144)*31536000)/2000</f>
        <v>16099.076065726802</v>
      </c>
      <c r="AX144" s="14">
        <f>((P144*0.000062427)*(AG144)*31536000)/2000</f>
        <v>19254.29633299397</v>
      </c>
      <c r="AY144" s="14"/>
      <c r="AZ144" s="14">
        <f t="shared" si="22"/>
        <v>4721.6265413111996</v>
      </c>
      <c r="BA144" s="78">
        <f t="shared" si="23"/>
        <v>13358.332980010657</v>
      </c>
      <c r="BB144" s="91"/>
      <c r="BC144" s="14"/>
      <c r="BD144" s="14">
        <v>6269</v>
      </c>
      <c r="BE144" s="14">
        <v>7183</v>
      </c>
      <c r="BF144" s="90"/>
      <c r="BG144" s="14">
        <v>6360</v>
      </c>
      <c r="BH144" s="14">
        <v>6980</v>
      </c>
      <c r="BI144" s="14">
        <v>8880</v>
      </c>
      <c r="BJ144" s="14"/>
      <c r="BK144" s="14">
        <v>7550</v>
      </c>
      <c r="BL144" s="14">
        <v>4947</v>
      </c>
      <c r="BM144" s="14">
        <v>6590</v>
      </c>
      <c r="BN144" s="14">
        <v>7210</v>
      </c>
      <c r="BO144" s="14">
        <v>6700</v>
      </c>
      <c r="BP144" s="14">
        <v>6070</v>
      </c>
      <c r="BQ144" s="89">
        <v>6320</v>
      </c>
      <c r="BR144" s="8"/>
      <c r="BS144" s="8"/>
      <c r="BZ144" s="1"/>
      <c r="CA144" s="1"/>
      <c r="CB144" s="1"/>
      <c r="CC144" s="1"/>
    </row>
    <row r="145" spans="1:92" ht="15" customHeight="1" x14ac:dyDescent="0.4">
      <c r="A145" s="15" t="s">
        <v>40</v>
      </c>
      <c r="B145" s="88">
        <v>129</v>
      </c>
      <c r="C145" s="92"/>
      <c r="D145" s="15"/>
      <c r="E145" s="15"/>
      <c r="F145" s="15"/>
      <c r="G145" s="15"/>
      <c r="H145" s="15"/>
      <c r="I145" s="15"/>
      <c r="J145" s="15"/>
      <c r="K145" s="15"/>
      <c r="L145" s="15"/>
      <c r="M145" s="14"/>
      <c r="N145" s="14"/>
      <c r="O145" s="14"/>
      <c r="P145" s="14"/>
      <c r="Q145" s="14"/>
      <c r="R145" s="89">
        <v>1550</v>
      </c>
      <c r="S145" s="85"/>
      <c r="T145" s="30"/>
      <c r="U145" s="23"/>
      <c r="V145" s="23"/>
      <c r="W145" s="23"/>
      <c r="X145" s="26"/>
      <c r="Y145" s="23"/>
      <c r="Z145" s="23"/>
      <c r="AA145" s="23"/>
      <c r="AB145" s="22"/>
      <c r="AC145" s="23"/>
      <c r="AD145" s="23"/>
      <c r="AE145" s="23"/>
      <c r="AF145" s="23"/>
      <c r="AG145" s="23"/>
      <c r="AH145" s="22"/>
      <c r="AI145" s="83">
        <v>3.7</v>
      </c>
      <c r="AJ145" s="82"/>
      <c r="AK145" s="81"/>
      <c r="AL145" s="22"/>
      <c r="AM145" s="14"/>
      <c r="AN145" s="14"/>
      <c r="AO145" s="80"/>
      <c r="AP145" s="14"/>
      <c r="AQ145" s="14"/>
      <c r="AR145" s="14"/>
      <c r="AS145" s="22"/>
      <c r="AT145" s="14"/>
      <c r="AU145" s="14"/>
      <c r="AV145" s="14"/>
      <c r="AW145" s="14"/>
      <c r="AX145" s="22"/>
      <c r="AY145" s="14"/>
      <c r="AZ145" s="14">
        <f t="shared" si="22"/>
        <v>5645.2411479600005</v>
      </c>
      <c r="BA145" s="78">
        <f t="shared" si="23"/>
        <v>5645.2411479600005</v>
      </c>
      <c r="BB145" s="91"/>
      <c r="BC145" s="14"/>
      <c r="BD145" s="14">
        <v>6324</v>
      </c>
      <c r="BE145" s="14">
        <v>7296</v>
      </c>
      <c r="BF145" s="90"/>
      <c r="BG145" s="14">
        <v>6430</v>
      </c>
      <c r="BH145" s="14">
        <v>6340</v>
      </c>
      <c r="BI145" s="14">
        <v>9010</v>
      </c>
      <c r="BJ145" s="14"/>
      <c r="BK145" s="14">
        <v>7440</v>
      </c>
      <c r="BL145" s="14">
        <v>5010</v>
      </c>
      <c r="BM145" s="14">
        <v>6680</v>
      </c>
      <c r="BN145" s="14">
        <v>7160</v>
      </c>
      <c r="BO145" s="14">
        <v>6810</v>
      </c>
      <c r="BP145" s="14">
        <v>5970</v>
      </c>
      <c r="BQ145" s="89">
        <v>6620</v>
      </c>
      <c r="BR145" s="8"/>
      <c r="BS145" s="8"/>
      <c r="BZ145" s="1"/>
      <c r="CA145" s="1"/>
      <c r="CB145" s="1"/>
      <c r="CC145" s="1"/>
    </row>
    <row r="146" spans="1:92" ht="15" customHeight="1" x14ac:dyDescent="0.4">
      <c r="A146" s="15" t="s">
        <v>40</v>
      </c>
      <c r="B146" s="88">
        <v>130</v>
      </c>
      <c r="C146" s="92"/>
      <c r="D146" s="15">
        <v>1663</v>
      </c>
      <c r="E146" s="15">
        <v>1610</v>
      </c>
      <c r="F146" s="15">
        <v>2039</v>
      </c>
      <c r="G146" s="15"/>
      <c r="H146" s="15">
        <v>2041</v>
      </c>
      <c r="I146" s="15">
        <v>1409</v>
      </c>
      <c r="J146" s="15"/>
      <c r="K146" s="15"/>
      <c r="L146" s="15">
        <v>2594</v>
      </c>
      <c r="M146" s="14">
        <v>1452</v>
      </c>
      <c r="N146" s="14">
        <v>2062</v>
      </c>
      <c r="O146" s="14">
        <v>2090</v>
      </c>
      <c r="P146" s="14">
        <v>1661</v>
      </c>
      <c r="Q146" s="14"/>
      <c r="R146" s="89">
        <v>1725</v>
      </c>
      <c r="S146" s="85"/>
      <c r="T146" s="30"/>
      <c r="U146" s="23">
        <v>20.501000000000001</v>
      </c>
      <c r="V146" s="23">
        <v>17.25</v>
      </c>
      <c r="W146" s="23">
        <v>9.8870000000000005</v>
      </c>
      <c r="X146" s="26"/>
      <c r="Y146" s="23">
        <v>14.12</v>
      </c>
      <c r="Z146" s="23">
        <v>10.039999999999999</v>
      </c>
      <c r="AA146" s="23">
        <v>3.4750000000000001</v>
      </c>
      <c r="AB146" s="22"/>
      <c r="AC146" s="23">
        <v>5.0640000000000001</v>
      </c>
      <c r="AD146" s="23">
        <v>20.719000000000001</v>
      </c>
      <c r="AE146" s="23">
        <v>8.625</v>
      </c>
      <c r="AF146" s="23">
        <v>7.718</v>
      </c>
      <c r="AG146" s="23">
        <v>11.62</v>
      </c>
      <c r="AH146" s="22"/>
      <c r="AI146" s="83">
        <v>3.9</v>
      </c>
      <c r="AJ146" s="82"/>
      <c r="AK146" s="81"/>
      <c r="AL146" s="14">
        <f>((D146*0.000062427)*(U146)*31536000)/2000</f>
        <v>33559.568723924567</v>
      </c>
      <c r="AM146" s="14">
        <f>((E146*0.000062427)*(V146)*31536000)/2000</f>
        <v>27337.830825059998</v>
      </c>
      <c r="AN146" s="14">
        <f>((F146*0.000062427)*(W146)*31536000)/2000</f>
        <v>19844.073919743048</v>
      </c>
      <c r="AO146" s="80"/>
      <c r="AP146" s="14">
        <f>((H146*0.000062427)*(Y146)*31536000)/2000</f>
        <v>28367.873238669119</v>
      </c>
      <c r="AQ146" s="14">
        <f>((I146*0.000062427)*(Z146)*31536000)/2000</f>
        <v>13924.954414272959</v>
      </c>
      <c r="AR146" s="14"/>
      <c r="AS146" s="22"/>
      <c r="AT146" s="14">
        <f>((L146*0.000062427)*(AC146)*31536000)/2000</f>
        <v>12930.423372878979</v>
      </c>
      <c r="AU146" s="14">
        <f>((M146*0.000062427)*(AD146)*31536000)/2000</f>
        <v>29613.141578436771</v>
      </c>
      <c r="AV146" s="14">
        <f>((N146*0.000062427)*(AE146)*31536000)/2000</f>
        <v>17506.399739526001</v>
      </c>
      <c r="AW146" s="14">
        <f>((O146*0.000062427)*(AF146)*31536000)/2000</f>
        <v>15878.158634020319</v>
      </c>
      <c r="AX146" s="14">
        <f>((P146*0.000062427)*(AG146)*31536000)/2000</f>
        <v>18998.741630927518</v>
      </c>
      <c r="AY146" s="14"/>
      <c r="AZ146" s="14">
        <f t="shared" si="22"/>
        <v>6622.2074669400008</v>
      </c>
      <c r="BA146" s="78">
        <f t="shared" si="23"/>
        <v>18187.330443934963</v>
      </c>
      <c r="BB146" s="91"/>
      <c r="BC146" s="14">
        <v>6189</v>
      </c>
      <c r="BD146" s="14">
        <v>6364</v>
      </c>
      <c r="BE146" s="14">
        <v>7271</v>
      </c>
      <c r="BF146" s="90"/>
      <c r="BG146" s="14">
        <v>6420</v>
      </c>
      <c r="BH146" s="14">
        <v>7190</v>
      </c>
      <c r="BI146" s="14">
        <v>8990</v>
      </c>
      <c r="BJ146" s="14"/>
      <c r="BK146" s="14">
        <v>7600</v>
      </c>
      <c r="BL146" s="14">
        <v>5130</v>
      </c>
      <c r="BM146" s="14">
        <v>6600</v>
      </c>
      <c r="BN146" s="14">
        <v>7170</v>
      </c>
      <c r="BO146" s="14">
        <v>6760</v>
      </c>
      <c r="BP146" s="14">
        <v>5910</v>
      </c>
      <c r="BQ146" s="89">
        <v>7330</v>
      </c>
      <c r="BR146" s="8"/>
      <c r="BS146" s="8"/>
      <c r="BZ146" s="1"/>
      <c r="CA146" s="1"/>
      <c r="CB146" s="1"/>
      <c r="CC146" s="1"/>
    </row>
    <row r="147" spans="1:92" ht="15" customHeight="1" x14ac:dyDescent="0.4">
      <c r="A147" s="15" t="s">
        <v>40</v>
      </c>
      <c r="B147" s="88">
        <v>131</v>
      </c>
      <c r="C147" s="92"/>
      <c r="D147" s="15"/>
      <c r="E147" s="15"/>
      <c r="F147" s="15"/>
      <c r="G147" s="15"/>
      <c r="H147" s="15"/>
      <c r="I147" s="15"/>
      <c r="J147" s="15"/>
      <c r="K147" s="15"/>
      <c r="L147" s="15"/>
      <c r="M147" s="14"/>
      <c r="N147" s="14"/>
      <c r="O147" s="14"/>
      <c r="P147" s="14"/>
      <c r="Q147" s="14"/>
      <c r="R147" s="89">
        <v>1750</v>
      </c>
      <c r="S147" s="85"/>
      <c r="T147" s="30"/>
      <c r="U147" s="23"/>
      <c r="V147" s="23"/>
      <c r="W147" s="23"/>
      <c r="X147" s="26"/>
      <c r="Y147" s="23"/>
      <c r="Z147" s="23"/>
      <c r="AA147" s="23"/>
      <c r="AB147" s="22"/>
      <c r="AC147" s="23"/>
      <c r="AD147" s="23"/>
      <c r="AE147" s="23"/>
      <c r="AF147" s="23"/>
      <c r="AG147" s="23"/>
      <c r="AH147" s="22"/>
      <c r="AI147" s="83">
        <v>3.3660000000000001</v>
      </c>
      <c r="AJ147" s="82"/>
      <c r="AK147" s="81"/>
      <c r="AL147" s="22"/>
      <c r="AM147" s="14"/>
      <c r="AN147" s="14"/>
      <c r="AO147" s="80"/>
      <c r="AP147" s="14"/>
      <c r="AQ147" s="14"/>
      <c r="AR147" s="14"/>
      <c r="AS147" s="22"/>
      <c r="AT147" s="14"/>
      <c r="AU147" s="14"/>
      <c r="AV147" s="14"/>
      <c r="AW147" s="14"/>
      <c r="AX147" s="22"/>
      <c r="AY147" s="14"/>
      <c r="AZ147" s="14">
        <f t="shared" si="22"/>
        <v>5798.3074075080003</v>
      </c>
      <c r="BA147" s="78">
        <f t="shared" si="23"/>
        <v>5798.3074075080003</v>
      </c>
      <c r="BB147" s="91"/>
      <c r="BC147" s="14"/>
      <c r="BD147" s="14">
        <v>6447</v>
      </c>
      <c r="BE147" s="14">
        <v>7359</v>
      </c>
      <c r="BF147" s="90"/>
      <c r="BG147" s="14">
        <v>6400</v>
      </c>
      <c r="BH147" s="14">
        <v>7250</v>
      </c>
      <c r="BI147" s="14">
        <v>8760</v>
      </c>
      <c r="BJ147" s="14"/>
      <c r="BK147" s="14">
        <v>7690</v>
      </c>
      <c r="BL147" s="14">
        <v>5430</v>
      </c>
      <c r="BM147" s="14">
        <v>6740</v>
      </c>
      <c r="BN147" s="14">
        <v>7300</v>
      </c>
      <c r="BO147" s="14">
        <v>6780</v>
      </c>
      <c r="BP147" s="14">
        <v>5980</v>
      </c>
      <c r="BQ147" s="89">
        <v>7240</v>
      </c>
      <c r="BR147" s="8"/>
      <c r="BS147" s="8"/>
      <c r="BZ147" s="1"/>
      <c r="CA147" s="1"/>
      <c r="CB147" s="1"/>
      <c r="CC147" s="1"/>
    </row>
    <row r="148" spans="1:92" ht="15" customHeight="1" x14ac:dyDescent="0.4">
      <c r="A148" s="15" t="s">
        <v>40</v>
      </c>
      <c r="B148" s="88">
        <v>132</v>
      </c>
      <c r="C148" s="92"/>
      <c r="D148" s="15"/>
      <c r="E148" s="15"/>
      <c r="F148" s="15"/>
      <c r="G148" s="15"/>
      <c r="H148" s="15"/>
      <c r="I148" s="15"/>
      <c r="J148" s="15"/>
      <c r="K148" s="15"/>
      <c r="L148" s="15"/>
      <c r="M148" s="14"/>
      <c r="N148" s="14"/>
      <c r="O148" s="14">
        <v>2060</v>
      </c>
      <c r="P148" s="14">
        <v>1682</v>
      </c>
      <c r="Q148" s="14"/>
      <c r="R148" s="89">
        <v>1825</v>
      </c>
      <c r="S148" s="85"/>
      <c r="T148" s="30"/>
      <c r="U148" s="23"/>
      <c r="V148" s="23"/>
      <c r="W148" s="23"/>
      <c r="X148" s="26"/>
      <c r="Y148" s="23"/>
      <c r="Z148" s="23"/>
      <c r="AA148" s="23"/>
      <c r="AB148" s="22"/>
      <c r="AC148" s="23"/>
      <c r="AD148" s="23"/>
      <c r="AE148" s="23"/>
      <c r="AF148" s="23">
        <v>7.2619999999999996</v>
      </c>
      <c r="AG148" s="23">
        <v>10.295</v>
      </c>
      <c r="AH148" s="22"/>
      <c r="AI148" s="83">
        <v>3.7669999999999999</v>
      </c>
      <c r="AJ148" s="82"/>
      <c r="AK148" s="81"/>
      <c r="AL148" s="22"/>
      <c r="AM148" s="14"/>
      <c r="AN148" s="14"/>
      <c r="AO148" s="80"/>
      <c r="AP148" s="14"/>
      <c r="AQ148" s="14"/>
      <c r="AR148" s="14"/>
      <c r="AS148" s="22"/>
      <c r="AT148" s="14"/>
      <c r="AU148" s="14"/>
      <c r="AV148" s="14"/>
      <c r="AW148" s="14">
        <f>((O148*0.000062427)*(AF148)*31536000)/2000</f>
        <v>14725.584464857919</v>
      </c>
      <c r="AX148" s="14">
        <f>((P148*0.000062427)*(AG148)*31536000)/2000</f>
        <v>17045.173202073842</v>
      </c>
      <c r="AY148" s="14"/>
      <c r="AZ148" s="14">
        <f t="shared" si="22"/>
        <v>6767.1774564894004</v>
      </c>
      <c r="BA148" s="78">
        <f t="shared" si="23"/>
        <v>12845.978374473721</v>
      </c>
      <c r="BB148" s="91"/>
      <c r="BC148" s="14"/>
      <c r="BD148" s="14">
        <v>6444</v>
      </c>
      <c r="BE148" s="14">
        <v>7417</v>
      </c>
      <c r="BF148" s="90"/>
      <c r="BG148" s="14">
        <v>6460</v>
      </c>
      <c r="BH148" s="14">
        <v>7270</v>
      </c>
      <c r="BI148" s="14">
        <v>9180</v>
      </c>
      <c r="BJ148" s="14"/>
      <c r="BK148" s="14">
        <v>7630</v>
      </c>
      <c r="BL148" s="14">
        <v>5250</v>
      </c>
      <c r="BM148" s="14">
        <v>6770</v>
      </c>
      <c r="BN148" s="14">
        <v>7270</v>
      </c>
      <c r="BO148" s="14">
        <v>6980</v>
      </c>
      <c r="BP148" s="14">
        <v>5960</v>
      </c>
      <c r="BQ148" s="89">
        <v>7500</v>
      </c>
      <c r="BR148" s="8"/>
      <c r="BS148" s="8"/>
      <c r="BZ148" s="1"/>
      <c r="CA148" s="1"/>
      <c r="CB148" s="1"/>
      <c r="CC148" s="1"/>
    </row>
    <row r="149" spans="1:92" ht="15" customHeight="1" x14ac:dyDescent="0.4">
      <c r="A149" s="15" t="s">
        <v>40</v>
      </c>
      <c r="B149" s="88">
        <v>133</v>
      </c>
      <c r="C149" s="92"/>
      <c r="D149" s="15"/>
      <c r="E149" s="15"/>
      <c r="F149" s="15"/>
      <c r="G149" s="15"/>
      <c r="H149" s="15"/>
      <c r="I149" s="15"/>
      <c r="J149" s="15"/>
      <c r="K149" s="15"/>
      <c r="L149" s="15"/>
      <c r="M149" s="14"/>
      <c r="N149" s="14"/>
      <c r="O149" s="14"/>
      <c r="P149" s="14"/>
      <c r="Q149" s="14"/>
      <c r="R149" s="89">
        <v>1800</v>
      </c>
      <c r="S149" s="85"/>
      <c r="T149" s="30"/>
      <c r="U149" s="23"/>
      <c r="V149" s="23"/>
      <c r="W149" s="23"/>
      <c r="X149" s="26"/>
      <c r="Y149" s="23"/>
      <c r="Z149" s="23"/>
      <c r="AA149" s="23"/>
      <c r="AB149" s="22"/>
      <c r="AC149" s="23"/>
      <c r="AD149" s="23"/>
      <c r="AE149" s="23"/>
      <c r="AF149" s="23"/>
      <c r="AG149" s="23"/>
      <c r="AH149" s="22"/>
      <c r="AI149" s="83">
        <v>3.6059999999999999</v>
      </c>
      <c r="AJ149" s="82"/>
      <c r="AK149" s="81"/>
      <c r="AL149" s="22"/>
      <c r="AM149" s="14"/>
      <c r="AN149" s="14"/>
      <c r="AO149" s="80"/>
      <c r="AP149" s="14"/>
      <c r="AQ149" s="14"/>
      <c r="AR149" s="14"/>
      <c r="AS149" s="22"/>
      <c r="AT149" s="14"/>
      <c r="AU149" s="14"/>
      <c r="AV149" s="14"/>
      <c r="AW149" s="14"/>
      <c r="AX149" s="22"/>
      <c r="AY149" s="14"/>
      <c r="AZ149" s="14">
        <f t="shared" si="22"/>
        <v>6389.2120737887999</v>
      </c>
      <c r="BA149" s="78">
        <f t="shared" si="23"/>
        <v>6389.2120737887999</v>
      </c>
      <c r="BB149" s="91"/>
      <c r="BC149" s="14"/>
      <c r="BD149" s="14">
        <v>6400</v>
      </c>
      <c r="BE149" s="14">
        <v>7440</v>
      </c>
      <c r="BF149" s="90"/>
      <c r="BG149" s="14">
        <v>6210</v>
      </c>
      <c r="BH149" s="14">
        <v>7230</v>
      </c>
      <c r="BI149" s="14">
        <v>9050</v>
      </c>
      <c r="BJ149" s="14"/>
      <c r="BK149" s="14">
        <v>7680</v>
      </c>
      <c r="BL149" s="14">
        <v>5200</v>
      </c>
      <c r="BM149" s="14">
        <v>6810</v>
      </c>
      <c r="BN149" s="14">
        <v>6820</v>
      </c>
      <c r="BO149" s="14">
        <v>6840</v>
      </c>
      <c r="BP149" s="14">
        <v>5870</v>
      </c>
      <c r="BQ149" s="89">
        <v>7440</v>
      </c>
      <c r="BR149" s="8"/>
      <c r="BS149" s="8"/>
      <c r="BZ149" s="1"/>
      <c r="CA149" s="1"/>
      <c r="CB149" s="1"/>
      <c r="CC149" s="1"/>
    </row>
    <row r="150" spans="1:92" ht="15" customHeight="1" x14ac:dyDescent="0.4">
      <c r="A150" s="15" t="s">
        <v>40</v>
      </c>
      <c r="B150" s="88">
        <v>134</v>
      </c>
      <c r="C150" s="92"/>
      <c r="D150" s="15">
        <v>1789</v>
      </c>
      <c r="E150" s="15">
        <v>1845</v>
      </c>
      <c r="F150" s="15">
        <v>2035</v>
      </c>
      <c r="G150" s="15"/>
      <c r="H150" s="15">
        <v>2003</v>
      </c>
      <c r="I150" s="15">
        <v>2035</v>
      </c>
      <c r="J150" s="15">
        <v>2832</v>
      </c>
      <c r="K150" s="15"/>
      <c r="L150" s="15">
        <v>2477</v>
      </c>
      <c r="M150" s="14">
        <v>1490</v>
      </c>
      <c r="N150" s="14">
        <v>2028</v>
      </c>
      <c r="O150" s="14">
        <v>2100</v>
      </c>
      <c r="P150" s="14">
        <v>1718</v>
      </c>
      <c r="Q150" s="14"/>
      <c r="R150" s="89">
        <v>1750</v>
      </c>
      <c r="S150" s="85"/>
      <c r="T150" s="30"/>
      <c r="U150" s="23">
        <v>18.37</v>
      </c>
      <c r="V150" s="23">
        <v>19.713999999999999</v>
      </c>
      <c r="W150" s="23">
        <v>9.1010000000000009</v>
      </c>
      <c r="X150" s="26"/>
      <c r="Y150" s="23">
        <v>14.196</v>
      </c>
      <c r="Z150" s="23">
        <v>9.0730000000000004</v>
      </c>
      <c r="AA150" s="23">
        <v>2.7450000000000001</v>
      </c>
      <c r="AB150" s="22"/>
      <c r="AC150" s="23">
        <v>5.5419999999999998</v>
      </c>
      <c r="AD150" s="23">
        <v>20.41</v>
      </c>
      <c r="AE150" s="23">
        <v>8.6349999999999998</v>
      </c>
      <c r="AF150" s="23">
        <v>6.8209999999999997</v>
      </c>
      <c r="AG150" s="23">
        <v>10.984999999999999</v>
      </c>
      <c r="AH150" s="22"/>
      <c r="AI150" s="83">
        <v>3.786</v>
      </c>
      <c r="AJ150" s="82"/>
      <c r="AK150" s="81"/>
      <c r="AL150" s="14">
        <f>((D150*0.000062427)*(U150)*31536000)/2000</f>
        <v>32349.574528278485</v>
      </c>
      <c r="AM150" s="14">
        <f>((E150*0.000062427)*(V150)*31536000)/2000</f>
        <v>35803.064335340881</v>
      </c>
      <c r="AN150" s="14">
        <f>((F150*0.000062427)*(W150)*31536000)/2000</f>
        <v>18230.668921400764</v>
      </c>
      <c r="AO150" s="80"/>
      <c r="AP150" s="14">
        <f>((H150*0.000062427)*(Y150)*31536000)/2000</f>
        <v>27989.556443398371</v>
      </c>
      <c r="AQ150" s="14">
        <f>((I150*0.000062427)*(Z150)*31536000)/2000</f>
        <v>18174.580719027483</v>
      </c>
      <c r="AR150" s="14">
        <f>((J150*0.000062427)*(AA150)*31536000)/2000</f>
        <v>7652.1711326342402</v>
      </c>
      <c r="AS150" s="22"/>
      <c r="AT150" s="14">
        <f>((L150*0.000062427)*(AC150)*31536000)/2000</f>
        <v>13512.683486803826</v>
      </c>
      <c r="AU150" s="14">
        <f>((M150*0.000062427)*(AD150)*31536000)/2000</f>
        <v>29934.937057802403</v>
      </c>
      <c r="AV150" s="14">
        <f>((N150*0.000062427)*(AE150)*31536000)/2000</f>
        <v>17237.702010466084</v>
      </c>
      <c r="AW150" s="14">
        <f>((O150*0.000062427)*(AF150)*31536000)/2000</f>
        <v>14099.9125941576</v>
      </c>
      <c r="AX150" s="14">
        <f>((P150*0.000062427)*(AG150)*31536000)/2000</f>
        <v>18576.85952044728</v>
      </c>
      <c r="AY150" s="14"/>
      <c r="AZ150" s="14">
        <f t="shared" si="22"/>
        <v>6521.803875468001</v>
      </c>
      <c r="BA150" s="78">
        <f t="shared" si="23"/>
        <v>17193.0875761606</v>
      </c>
      <c r="BB150" s="91"/>
      <c r="BC150" s="14">
        <v>6521</v>
      </c>
      <c r="BD150" s="14">
        <v>6498</v>
      </c>
      <c r="BE150" s="14">
        <v>7529</v>
      </c>
      <c r="BF150" s="90"/>
      <c r="BG150" s="14">
        <v>6470</v>
      </c>
      <c r="BH150" s="14">
        <v>7360</v>
      </c>
      <c r="BI150" s="14">
        <v>9290</v>
      </c>
      <c r="BJ150" s="14"/>
      <c r="BK150" s="14">
        <v>7810</v>
      </c>
      <c r="BL150" s="14">
        <v>5260</v>
      </c>
      <c r="BM150" s="14">
        <v>6850</v>
      </c>
      <c r="BN150" s="14">
        <v>7330</v>
      </c>
      <c r="BO150" s="14">
        <v>6950</v>
      </c>
      <c r="BP150" s="14">
        <v>5910</v>
      </c>
      <c r="BQ150" s="89">
        <v>7500</v>
      </c>
      <c r="BR150" s="8"/>
      <c r="BS150" s="8"/>
      <c r="BZ150" s="1"/>
      <c r="CA150" s="1"/>
      <c r="CB150" s="1"/>
      <c r="CC150" s="1"/>
    </row>
    <row r="151" spans="1:92" ht="15" customHeight="1" x14ac:dyDescent="0.4">
      <c r="A151" s="15" t="s">
        <v>40</v>
      </c>
      <c r="B151" s="88">
        <v>135</v>
      </c>
      <c r="C151" s="92"/>
      <c r="D151" s="15"/>
      <c r="E151" s="15"/>
      <c r="F151" s="15"/>
      <c r="G151" s="15"/>
      <c r="H151" s="15"/>
      <c r="I151" s="15"/>
      <c r="J151" s="15"/>
      <c r="K151" s="15"/>
      <c r="L151" s="15"/>
      <c r="M151" s="14"/>
      <c r="N151" s="14"/>
      <c r="O151" s="14"/>
      <c r="P151" s="14"/>
      <c r="Q151" s="14"/>
      <c r="R151" s="89">
        <v>1750</v>
      </c>
      <c r="S151" s="85"/>
      <c r="T151" s="30"/>
      <c r="U151" s="23"/>
      <c r="V151" s="23"/>
      <c r="W151" s="23"/>
      <c r="X151" s="26"/>
      <c r="Y151" s="23"/>
      <c r="Z151" s="23"/>
      <c r="AA151" s="23"/>
      <c r="AB151" s="22"/>
      <c r="AC151" s="23"/>
      <c r="AD151" s="23"/>
      <c r="AE151" s="23"/>
      <c r="AF151" s="23"/>
      <c r="AG151" s="23"/>
      <c r="AH151" s="22"/>
      <c r="AI151" s="83">
        <v>3.282</v>
      </c>
      <c r="AJ151" s="82"/>
      <c r="AK151" s="81"/>
      <c r="AL151" s="22"/>
      <c r="AM151" s="14"/>
      <c r="AN151" s="14"/>
      <c r="AO151" s="80"/>
      <c r="AP151" s="14"/>
      <c r="AQ151" s="14"/>
      <c r="AR151" s="14"/>
      <c r="AS151" s="22"/>
      <c r="AT151" s="14"/>
      <c r="AU151" s="14"/>
      <c r="AV151" s="14"/>
      <c r="AW151" s="14"/>
      <c r="AX151" s="22"/>
      <c r="AY151" s="14"/>
      <c r="AZ151" s="14">
        <f t="shared" si="22"/>
        <v>5653.6081139160005</v>
      </c>
      <c r="BA151" s="78">
        <f t="shared" si="23"/>
        <v>5653.6081139160005</v>
      </c>
      <c r="BB151" s="91"/>
      <c r="BC151" s="14"/>
      <c r="BD151" s="14">
        <v>6499</v>
      </c>
      <c r="BE151" s="14">
        <v>7513</v>
      </c>
      <c r="BF151" s="90"/>
      <c r="BG151" s="14">
        <v>6520</v>
      </c>
      <c r="BH151" s="14">
        <v>7470</v>
      </c>
      <c r="BI151" s="14">
        <v>9490</v>
      </c>
      <c r="BJ151" s="14"/>
      <c r="BK151" s="14">
        <v>7750</v>
      </c>
      <c r="BL151" s="14">
        <v>5180</v>
      </c>
      <c r="BM151" s="14">
        <v>6810</v>
      </c>
      <c r="BN151" s="14">
        <v>7400</v>
      </c>
      <c r="BO151" s="14">
        <v>6910</v>
      </c>
      <c r="BP151" s="14">
        <v>5930</v>
      </c>
      <c r="BQ151" s="89">
        <v>7490</v>
      </c>
      <c r="BR151" s="8"/>
      <c r="BS151" s="8"/>
      <c r="BZ151" s="1"/>
      <c r="CA151" s="1"/>
      <c r="CB151" s="1"/>
      <c r="CC151" s="1"/>
    </row>
    <row r="152" spans="1:92" ht="15" customHeight="1" x14ac:dyDescent="0.4">
      <c r="A152" s="15" t="s">
        <v>40</v>
      </c>
      <c r="B152" s="88">
        <v>136</v>
      </c>
      <c r="C152" s="92"/>
      <c r="D152" s="15"/>
      <c r="E152" s="15"/>
      <c r="F152" s="15"/>
      <c r="G152" s="15"/>
      <c r="H152" s="15"/>
      <c r="I152" s="15"/>
      <c r="J152" s="15"/>
      <c r="K152" s="15"/>
      <c r="L152" s="15"/>
      <c r="M152" s="14"/>
      <c r="N152" s="14"/>
      <c r="O152" s="14">
        <v>2170</v>
      </c>
      <c r="P152" s="14">
        <v>1705</v>
      </c>
      <c r="Q152" s="14"/>
      <c r="R152" s="89">
        <v>1825</v>
      </c>
      <c r="S152" s="85"/>
      <c r="T152" s="30"/>
      <c r="U152" s="23"/>
      <c r="V152" s="23"/>
      <c r="W152" s="23"/>
      <c r="X152" s="26"/>
      <c r="Y152" s="23"/>
      <c r="Z152" s="23"/>
      <c r="AA152" s="23"/>
      <c r="AB152" s="22"/>
      <c r="AC152" s="23"/>
      <c r="AD152" s="23"/>
      <c r="AE152" s="23"/>
      <c r="AF152" s="23">
        <v>8.2129999999999992</v>
      </c>
      <c r="AG152" s="23">
        <v>10.981</v>
      </c>
      <c r="AH152" s="22"/>
      <c r="AI152" s="83">
        <v>3.4409999999999998</v>
      </c>
      <c r="AJ152" s="82"/>
      <c r="AK152" s="81"/>
      <c r="AL152" s="22"/>
      <c r="AM152" s="14"/>
      <c r="AN152" s="14"/>
      <c r="AO152" s="80"/>
      <c r="AP152" s="14"/>
      <c r="AQ152" s="14"/>
      <c r="AR152" s="14"/>
      <c r="AS152" s="22"/>
      <c r="AT152" s="14"/>
      <c r="AU152" s="14"/>
      <c r="AV152" s="14"/>
      <c r="AW152" s="14">
        <f>((O152*0.000062427)*(AF152)*31536000)/2000</f>
        <v>17543.273450668559</v>
      </c>
      <c r="AX152" s="14">
        <f>((P152*0.000062427)*(AG152)*31536000)/2000</f>
        <v>18429.576310898283</v>
      </c>
      <c r="AY152" s="14"/>
      <c r="AZ152" s="14">
        <f t="shared" si="22"/>
        <v>6181.5390570162008</v>
      </c>
      <c r="BA152" s="78">
        <f t="shared" si="23"/>
        <v>14051.462939527681</v>
      </c>
      <c r="BB152" s="91"/>
      <c r="BC152" s="14"/>
      <c r="BD152" s="14">
        <v>6556</v>
      </c>
      <c r="BE152" s="14">
        <v>7444</v>
      </c>
      <c r="BF152" s="90"/>
      <c r="BG152" s="14">
        <v>6500</v>
      </c>
      <c r="BH152" s="14">
        <v>7490</v>
      </c>
      <c r="BI152" s="14">
        <v>9420</v>
      </c>
      <c r="BJ152" s="14"/>
      <c r="BK152" s="14">
        <v>7700</v>
      </c>
      <c r="BL152" s="14">
        <v>5250</v>
      </c>
      <c r="BM152" s="14">
        <v>6870</v>
      </c>
      <c r="BN152" s="14">
        <v>7490</v>
      </c>
      <c r="BO152" s="14">
        <v>6930</v>
      </c>
      <c r="BP152" s="14">
        <v>5950</v>
      </c>
      <c r="BQ152" s="89">
        <v>7430</v>
      </c>
      <c r="BR152" s="8"/>
      <c r="BS152" s="8"/>
      <c r="BZ152" s="1"/>
      <c r="CA152" s="1"/>
      <c r="CB152" s="1"/>
      <c r="CC152" s="1"/>
    </row>
    <row r="153" spans="1:92" ht="15" customHeight="1" x14ac:dyDescent="0.4">
      <c r="A153" s="15" t="s">
        <v>40</v>
      </c>
      <c r="B153" s="88">
        <v>137</v>
      </c>
      <c r="C153" s="92"/>
      <c r="D153" s="15"/>
      <c r="E153" s="94">
        <v>1145</v>
      </c>
      <c r="F153" s="15"/>
      <c r="G153" s="15"/>
      <c r="H153" s="15"/>
      <c r="I153" s="15"/>
      <c r="J153" s="15"/>
      <c r="K153" s="15">
        <v>2227</v>
      </c>
      <c r="L153" s="15"/>
      <c r="M153" s="14"/>
      <c r="N153" s="14"/>
      <c r="O153" s="14"/>
      <c r="P153" s="14"/>
      <c r="Q153" s="14">
        <v>1450</v>
      </c>
      <c r="R153" s="89">
        <v>1825</v>
      </c>
      <c r="S153" s="85"/>
      <c r="T153" s="30"/>
      <c r="U153" s="23"/>
      <c r="V153" s="24">
        <v>30.882000000000001</v>
      </c>
      <c r="W153" s="23"/>
      <c r="X153" s="23"/>
      <c r="Y153" s="23"/>
      <c r="Z153" s="23"/>
      <c r="AA153" s="23"/>
      <c r="AB153" s="22">
        <v>5.7670000000000003</v>
      </c>
      <c r="AC153" s="23"/>
      <c r="AD153" s="23"/>
      <c r="AE153" s="23"/>
      <c r="AF153" s="23"/>
      <c r="AG153" s="23"/>
      <c r="AH153" s="22">
        <v>12.393000000000001</v>
      </c>
      <c r="AI153" s="83">
        <v>2.8740000000000001</v>
      </c>
      <c r="AJ153" s="82"/>
      <c r="AK153" s="81"/>
      <c r="AL153" s="22"/>
      <c r="AM153" s="14">
        <f>((E153*0.000062427)*(V153)*31536000)/2000</f>
        <v>34806.470098577047</v>
      </c>
      <c r="AN153" s="14"/>
      <c r="AO153" s="22"/>
      <c r="AP153" s="14"/>
      <c r="AQ153" s="14"/>
      <c r="AR153" s="14"/>
      <c r="AS153" s="14">
        <f>((K153*0.000062427)*(AB153)*31536000)/2000</f>
        <v>12642.100679082027</v>
      </c>
      <c r="AT153" s="14"/>
      <c r="AU153" s="14"/>
      <c r="AV153" s="14"/>
      <c r="AW153" s="14"/>
      <c r="AX153" s="22"/>
      <c r="AY153" s="14">
        <f>((Q153*0.000062427)*(AH153)*31536000)/2000</f>
        <v>17688.6027275796</v>
      </c>
      <c r="AZ153" s="14">
        <f t="shared" si="22"/>
        <v>5162.9593867668009</v>
      </c>
      <c r="BA153" s="78">
        <f t="shared" si="23"/>
        <v>11831.220931142809</v>
      </c>
      <c r="BB153" s="91"/>
      <c r="BC153" s="14"/>
      <c r="BD153" s="14">
        <v>5965</v>
      </c>
      <c r="BE153" s="14">
        <v>7240</v>
      </c>
      <c r="BF153" s="14"/>
      <c r="BG153" s="14">
        <v>6400</v>
      </c>
      <c r="BH153" s="14">
        <v>5390</v>
      </c>
      <c r="BI153" s="14">
        <v>7480</v>
      </c>
      <c r="BJ153" s="14">
        <v>7590</v>
      </c>
      <c r="BK153" s="14">
        <v>4138</v>
      </c>
      <c r="BL153" s="14">
        <v>5080</v>
      </c>
      <c r="BM153" s="14">
        <v>5320</v>
      </c>
      <c r="BN153" s="14">
        <v>5910</v>
      </c>
      <c r="BO153" s="14">
        <v>5200</v>
      </c>
      <c r="BP153" s="14">
        <v>5820</v>
      </c>
      <c r="BQ153" s="89">
        <v>7550</v>
      </c>
      <c r="BR153" s="8"/>
      <c r="BS153" s="8"/>
      <c r="BZ153" s="1"/>
      <c r="CA153" s="1">
        <v>30</v>
      </c>
      <c r="CB153" s="1"/>
      <c r="CC153" s="1"/>
      <c r="CM153">
        <v>35000</v>
      </c>
    </row>
    <row r="154" spans="1:92" ht="15" customHeight="1" x14ac:dyDescent="0.4">
      <c r="A154" s="15" t="s">
        <v>40</v>
      </c>
      <c r="B154" s="88">
        <v>138</v>
      </c>
      <c r="C154" s="92"/>
      <c r="D154" s="15">
        <v>999</v>
      </c>
      <c r="E154" s="15">
        <v>1613</v>
      </c>
      <c r="F154" s="15">
        <v>1833</v>
      </c>
      <c r="G154" s="15"/>
      <c r="H154" s="15">
        <v>1924</v>
      </c>
      <c r="I154" s="15">
        <v>1532</v>
      </c>
      <c r="J154" s="15">
        <v>1857</v>
      </c>
      <c r="K154" s="15"/>
      <c r="L154" s="15">
        <v>1226</v>
      </c>
      <c r="M154" s="14">
        <v>1391</v>
      </c>
      <c r="N154" s="14">
        <v>1574</v>
      </c>
      <c r="O154" s="14">
        <v>1490</v>
      </c>
      <c r="P154" s="14">
        <v>939</v>
      </c>
      <c r="Q154" s="14"/>
      <c r="R154" s="89">
        <v>1450</v>
      </c>
      <c r="S154" s="85"/>
      <c r="T154" s="30"/>
      <c r="U154" s="23">
        <v>45.503</v>
      </c>
      <c r="V154" s="23">
        <v>24.58</v>
      </c>
      <c r="W154" s="23">
        <v>10.125</v>
      </c>
      <c r="X154" s="26"/>
      <c r="Y154" s="23">
        <v>13.250999999999999</v>
      </c>
      <c r="Z154" s="23">
        <v>15.486000000000001</v>
      </c>
      <c r="AA154" s="23">
        <v>3.887</v>
      </c>
      <c r="AB154" s="22"/>
      <c r="AC154" s="23">
        <v>10.148999999999999</v>
      </c>
      <c r="AD154" s="23">
        <v>18.975999999999999</v>
      </c>
      <c r="AE154" s="23">
        <v>11.215999999999999</v>
      </c>
      <c r="AF154" s="23">
        <v>9.6349999999999998</v>
      </c>
      <c r="AG154" s="23">
        <v>20.436</v>
      </c>
      <c r="AH154" s="22"/>
      <c r="AI154" s="83">
        <v>4.3499999999999996</v>
      </c>
      <c r="AJ154" s="82"/>
      <c r="AK154" s="81"/>
      <c r="AL154" s="14">
        <f>((D154*0.000062427)*(U154)*31536000)/2000</f>
        <v>44746.038805173193</v>
      </c>
      <c r="AM154" s="14">
        <f>((E154*0.000062427)*(V154)*31536000)/2000</f>
        <v>39027.013814017446</v>
      </c>
      <c r="AN154" s="14">
        <f>((F154*0.000062427)*(W154)*31536000)/2000</f>
        <v>18268.654946841005</v>
      </c>
      <c r="AO154" s="80"/>
      <c r="AP154" s="14">
        <f>((H154*0.000062427)*(Y154)*31536000)/2000</f>
        <v>25095.901312800866</v>
      </c>
      <c r="AQ154" s="14">
        <f>((I154*0.000062427)*(Z154)*31536000)/2000</f>
        <v>23353.237518276677</v>
      </c>
      <c r="AR154" s="14">
        <f>((J154*0.000062427)*(AA154)*31536000)/2000</f>
        <v>7105.1871315288245</v>
      </c>
      <c r="AS154" s="22"/>
      <c r="AT154" s="14">
        <f>((L154*0.000062427)*(AC154)*31536000)/2000</f>
        <v>12247.932912894863</v>
      </c>
      <c r="AU154" s="14">
        <f>((M154*0.000062427)*(AD154)*31536000)/2000</f>
        <v>25982.496524664577</v>
      </c>
      <c r="AV154" s="14">
        <f>((N154*0.000062427)*(AE154)*31536000)/2000</f>
        <v>17377.68036656102</v>
      </c>
      <c r="AW154" s="14">
        <f>((O154*0.000062427)*(AF154)*31536000)/2000</f>
        <v>14131.4609775564</v>
      </c>
      <c r="AX154" s="14">
        <f>((P154*0.000062427)*(AG154)*31536000)/2000</f>
        <v>18889.069409874144</v>
      </c>
      <c r="AY154" s="14"/>
      <c r="AZ154" s="14">
        <f t="shared" si="22"/>
        <v>6208.7809138199991</v>
      </c>
      <c r="BA154" s="78">
        <f t="shared" si="23"/>
        <v>16866.040201481839</v>
      </c>
      <c r="BB154" s="91"/>
      <c r="BC154" s="14">
        <v>3972</v>
      </c>
      <c r="BD154" s="14">
        <v>5969</v>
      </c>
      <c r="BE154" s="14">
        <v>7203</v>
      </c>
      <c r="BF154" s="90"/>
      <c r="BG154" s="14">
        <v>6470</v>
      </c>
      <c r="BH154" s="14">
        <v>5390</v>
      </c>
      <c r="BI154" s="14">
        <v>7050</v>
      </c>
      <c r="BJ154" s="14"/>
      <c r="BK154" s="14">
        <v>4109</v>
      </c>
      <c r="BL154" s="14">
        <v>4781</v>
      </c>
      <c r="BM154" s="14">
        <v>5290</v>
      </c>
      <c r="BN154" s="14">
        <v>5800</v>
      </c>
      <c r="BO154" s="14">
        <v>4120</v>
      </c>
      <c r="BP154" s="14">
        <v>5660</v>
      </c>
      <c r="BQ154" s="89">
        <v>6380</v>
      </c>
      <c r="BR154" s="8"/>
      <c r="BS154" s="8"/>
      <c r="BZ154" s="1"/>
      <c r="CA154" s="1"/>
      <c r="CB154" s="1"/>
      <c r="CC154" s="1"/>
    </row>
    <row r="155" spans="1:92" ht="15" customHeight="1" x14ac:dyDescent="0.4">
      <c r="A155" s="15" t="s">
        <v>40</v>
      </c>
      <c r="B155" s="88">
        <v>139</v>
      </c>
      <c r="C155" s="92"/>
      <c r="D155" s="15"/>
      <c r="E155" s="15"/>
      <c r="F155" s="15"/>
      <c r="G155" s="15"/>
      <c r="H155" s="15"/>
      <c r="I155" s="15"/>
      <c r="J155" s="15"/>
      <c r="K155" s="15"/>
      <c r="L155" s="15"/>
      <c r="M155" s="14"/>
      <c r="N155" s="14"/>
      <c r="O155" s="14"/>
      <c r="P155" s="14"/>
      <c r="Q155" s="14"/>
      <c r="R155" s="89">
        <v>1500</v>
      </c>
      <c r="S155" s="85"/>
      <c r="T155" s="30"/>
      <c r="U155" s="23"/>
      <c r="V155" s="23"/>
      <c r="W155" s="23"/>
      <c r="X155" s="26"/>
      <c r="Y155" s="23"/>
      <c r="Z155" s="23"/>
      <c r="AA155" s="23"/>
      <c r="AB155" s="22"/>
      <c r="AC155" s="23"/>
      <c r="AD155" s="23"/>
      <c r="AE155" s="23"/>
      <c r="AF155" s="23"/>
      <c r="AG155" s="23"/>
      <c r="AH155" s="22"/>
      <c r="AI155" s="83">
        <v>3.4340000000000002</v>
      </c>
      <c r="AJ155" s="82"/>
      <c r="AK155" s="81"/>
      <c r="AL155" s="22"/>
      <c r="AM155" s="14"/>
      <c r="AN155" s="14"/>
      <c r="AO155" s="80"/>
      <c r="AP155" s="14"/>
      <c r="AQ155" s="14"/>
      <c r="AR155" s="14"/>
      <c r="AS155" s="22"/>
      <c r="AT155" s="14"/>
      <c r="AU155" s="14"/>
      <c r="AV155" s="14"/>
      <c r="AW155" s="14"/>
      <c r="AX155" s="22"/>
      <c r="AY155" s="14"/>
      <c r="AZ155" s="14">
        <f t="shared" si="22"/>
        <v>5070.3813693360007</v>
      </c>
      <c r="BA155" s="78">
        <f t="shared" si="23"/>
        <v>5070.3813693360007</v>
      </c>
      <c r="BB155" s="91"/>
      <c r="BC155" s="14"/>
      <c r="BD155" s="14">
        <v>6012</v>
      </c>
      <c r="BE155" s="14">
        <v>7116</v>
      </c>
      <c r="BF155" s="90"/>
      <c r="BG155" s="14">
        <v>6430</v>
      </c>
      <c r="BH155" s="14"/>
      <c r="BI155" s="14">
        <v>7050</v>
      </c>
      <c r="BJ155" s="14"/>
      <c r="BK155" s="14">
        <v>4212</v>
      </c>
      <c r="BL155" s="14">
        <v>5100</v>
      </c>
      <c r="BM155" s="14">
        <v>5370</v>
      </c>
      <c r="BN155" s="14">
        <v>5620</v>
      </c>
      <c r="BO155" s="14">
        <v>4020</v>
      </c>
      <c r="BP155" s="14">
        <v>5590</v>
      </c>
      <c r="BQ155" s="89">
        <v>5620</v>
      </c>
      <c r="BR155" s="8"/>
      <c r="BS155" s="8"/>
      <c r="BZ155" s="1"/>
      <c r="CA155" s="1"/>
      <c r="CB155" s="1"/>
      <c r="CC155" s="1"/>
    </row>
    <row r="156" spans="1:92" ht="15" customHeight="1" x14ac:dyDescent="0.4">
      <c r="A156" s="15" t="s">
        <v>40</v>
      </c>
      <c r="B156" s="88">
        <v>140</v>
      </c>
      <c r="C156" s="92"/>
      <c r="D156" s="15"/>
      <c r="E156" s="15"/>
      <c r="F156" s="15"/>
      <c r="G156" s="15"/>
      <c r="H156" s="15"/>
      <c r="I156" s="15"/>
      <c r="J156" s="15"/>
      <c r="K156" s="15"/>
      <c r="L156" s="15"/>
      <c r="M156" s="14"/>
      <c r="N156" s="14"/>
      <c r="O156" s="14">
        <v>1420</v>
      </c>
      <c r="P156" s="14">
        <v>879</v>
      </c>
      <c r="Q156" s="14"/>
      <c r="R156" s="89">
        <v>1500</v>
      </c>
      <c r="S156" s="85"/>
      <c r="T156" s="30"/>
      <c r="U156" s="23"/>
      <c r="V156" s="23"/>
      <c r="W156" s="23"/>
      <c r="X156" s="26"/>
      <c r="Y156" s="23"/>
      <c r="Z156" s="23"/>
      <c r="AA156" s="23"/>
      <c r="AB156" s="22"/>
      <c r="AC156" s="23"/>
      <c r="AD156" s="23"/>
      <c r="AE156" s="23"/>
      <c r="AF156" s="23">
        <v>9.6829999999999998</v>
      </c>
      <c r="AG156" s="23">
        <v>22.96</v>
      </c>
      <c r="AH156" s="22"/>
      <c r="AI156" s="83">
        <v>3.5139999999999998</v>
      </c>
      <c r="AJ156" s="82"/>
      <c r="AK156" s="81"/>
      <c r="AL156" s="22"/>
      <c r="AM156" s="14"/>
      <c r="AN156" s="14"/>
      <c r="AO156" s="80"/>
      <c r="AP156" s="14"/>
      <c r="AQ156" s="14"/>
      <c r="AR156" s="14"/>
      <c r="AS156" s="22"/>
      <c r="AT156" s="14"/>
      <c r="AU156" s="14"/>
      <c r="AV156" s="14"/>
      <c r="AW156" s="14">
        <f>((O156*0.000062427)*(AF156)*31536000)/2000</f>
        <v>13534.660061148959</v>
      </c>
      <c r="AX156" s="14">
        <f>((P156*0.000062427)*(AG156)*31536000)/2000</f>
        <v>19865.97273052224</v>
      </c>
      <c r="AY156" s="14"/>
      <c r="AZ156" s="14">
        <f t="shared" si="22"/>
        <v>5188.5032416559998</v>
      </c>
      <c r="BA156" s="78">
        <f t="shared" si="23"/>
        <v>12863.0453444424</v>
      </c>
      <c r="BB156" s="91"/>
      <c r="BC156" s="14"/>
      <c r="BD156" s="14">
        <v>6002</v>
      </c>
      <c r="BE156" s="14">
        <v>7109</v>
      </c>
      <c r="BF156" s="90"/>
      <c r="BG156" s="14">
        <v>6410</v>
      </c>
      <c r="BH156" s="14"/>
      <c r="BI156" s="14">
        <v>6820</v>
      </c>
      <c r="BJ156" s="14"/>
      <c r="BK156" s="14">
        <v>4284</v>
      </c>
      <c r="BL156" s="14">
        <v>5090</v>
      </c>
      <c r="BM156" s="14">
        <v>5910</v>
      </c>
      <c r="BN156" s="14">
        <v>5810</v>
      </c>
      <c r="BO156" s="14">
        <v>3950</v>
      </c>
      <c r="BP156" s="14">
        <v>5650</v>
      </c>
      <c r="BQ156" s="89">
        <v>6500</v>
      </c>
      <c r="BR156" s="8"/>
      <c r="BS156" s="8"/>
      <c r="BZ156" s="1"/>
      <c r="CA156" s="1"/>
      <c r="CB156" s="1"/>
      <c r="CC156" s="1"/>
    </row>
    <row r="157" spans="1:92" ht="15" customHeight="1" x14ac:dyDescent="0.4">
      <c r="A157" s="15" t="s">
        <v>40</v>
      </c>
      <c r="B157" s="88">
        <v>141</v>
      </c>
      <c r="C157" s="92"/>
      <c r="D157" s="15"/>
      <c r="E157" s="15"/>
      <c r="F157" s="15"/>
      <c r="G157" s="15"/>
      <c r="H157" s="15"/>
      <c r="I157" s="15"/>
      <c r="J157" s="15"/>
      <c r="K157" s="15"/>
      <c r="L157" s="15"/>
      <c r="M157" s="14"/>
      <c r="N157" s="14"/>
      <c r="O157" s="14"/>
      <c r="P157" s="14"/>
      <c r="Q157" s="14"/>
      <c r="R157" s="89">
        <v>1400</v>
      </c>
      <c r="S157" s="85"/>
      <c r="T157" s="30"/>
      <c r="U157" s="23"/>
      <c r="V157" s="23"/>
      <c r="W157" s="23"/>
      <c r="X157" s="26"/>
      <c r="Y157" s="23"/>
      <c r="Z157" s="23"/>
      <c r="AA157" s="23"/>
      <c r="AB157" s="22"/>
      <c r="AC157" s="23"/>
      <c r="AD157" s="23"/>
      <c r="AE157" s="23"/>
      <c r="AF157" s="23"/>
      <c r="AG157" s="23"/>
      <c r="AH157" s="22"/>
      <c r="AI157" s="83">
        <v>3.996</v>
      </c>
      <c r="AJ157" s="82"/>
      <c r="AK157" s="81"/>
      <c r="AL157" s="22"/>
      <c r="AM157" s="14"/>
      <c r="AN157" s="14"/>
      <c r="AO157" s="80"/>
      <c r="AP157" s="14"/>
      <c r="AQ157" s="14"/>
      <c r="AR157" s="14"/>
      <c r="AS157" s="22"/>
      <c r="AT157" s="14"/>
      <c r="AU157" s="14"/>
      <c r="AV157" s="14"/>
      <c r="AW157" s="14"/>
      <c r="AX157" s="22"/>
      <c r="AY157" s="14"/>
      <c r="AZ157" s="14">
        <f t="shared" si="22"/>
        <v>5506.8416875584007</v>
      </c>
      <c r="BA157" s="78">
        <f t="shared" si="23"/>
        <v>5506.8416875584007</v>
      </c>
      <c r="BB157" s="91"/>
      <c r="BC157" s="14"/>
      <c r="BD157" s="14">
        <v>5989</v>
      </c>
      <c r="BE157" s="14">
        <v>7025</v>
      </c>
      <c r="BF157" s="90"/>
      <c r="BG157" s="14">
        <v>6380</v>
      </c>
      <c r="BH157" s="14"/>
      <c r="BI157" s="14">
        <v>6660</v>
      </c>
      <c r="BJ157" s="14"/>
      <c r="BK157" s="14">
        <v>4132</v>
      </c>
      <c r="BL157" s="14">
        <v>5090</v>
      </c>
      <c r="BM157" s="14">
        <v>5840</v>
      </c>
      <c r="BN157" s="14">
        <v>5760</v>
      </c>
      <c r="BO157" s="14">
        <v>3950</v>
      </c>
      <c r="BP157" s="14">
        <v>5550</v>
      </c>
      <c r="BQ157" s="89">
        <v>6200</v>
      </c>
      <c r="BR157" s="8"/>
      <c r="BS157" s="8"/>
      <c r="BZ157" s="1"/>
      <c r="CA157" s="1"/>
      <c r="CB157" s="1"/>
      <c r="CC157" s="1"/>
    </row>
    <row r="158" spans="1:92" ht="15" customHeight="1" x14ac:dyDescent="0.4">
      <c r="A158" s="15" t="s">
        <v>40</v>
      </c>
      <c r="B158" s="88">
        <v>142</v>
      </c>
      <c r="C158" s="92"/>
      <c r="D158" s="15">
        <v>997</v>
      </c>
      <c r="E158" s="15">
        <v>1621</v>
      </c>
      <c r="F158" s="15">
        <v>1869</v>
      </c>
      <c r="G158" s="15"/>
      <c r="H158" s="15">
        <v>1951</v>
      </c>
      <c r="I158" s="15"/>
      <c r="J158" s="15">
        <v>1736</v>
      </c>
      <c r="K158" s="15"/>
      <c r="L158" s="15">
        <v>1222</v>
      </c>
      <c r="M158" s="14">
        <v>1340</v>
      </c>
      <c r="N158" s="14">
        <v>1817</v>
      </c>
      <c r="O158" s="14">
        <v>1630</v>
      </c>
      <c r="P158" s="14">
        <v>858</v>
      </c>
      <c r="Q158" s="14"/>
      <c r="R158" s="89">
        <v>1375</v>
      </c>
      <c r="S158" s="85"/>
      <c r="T158" s="30"/>
      <c r="U158" s="23">
        <v>41.533000000000001</v>
      </c>
      <c r="V158" s="93">
        <v>16.213999999999999</v>
      </c>
      <c r="W158" s="23">
        <v>10.765000000000001</v>
      </c>
      <c r="X158" s="26"/>
      <c r="Y158" s="23">
        <v>15.269</v>
      </c>
      <c r="Z158" s="23"/>
      <c r="AA158" s="23">
        <v>5.0259999999999998</v>
      </c>
      <c r="AB158" s="22"/>
      <c r="AC158" s="23">
        <v>10.085000000000001</v>
      </c>
      <c r="AD158" s="23">
        <v>20.443000000000001</v>
      </c>
      <c r="AE158" s="23">
        <v>9.6449999999999996</v>
      </c>
      <c r="AF158" s="23">
        <v>9.8480000000000008</v>
      </c>
      <c r="AG158" s="23">
        <v>25.914999999999999</v>
      </c>
      <c r="AH158" s="22"/>
      <c r="AI158" s="83">
        <v>4.1859999999999999</v>
      </c>
      <c r="AJ158" s="82"/>
      <c r="AK158" s="81"/>
      <c r="AL158" s="14">
        <f>((D158*0.000062427)*(U158)*31536000)/2000</f>
        <v>40760.315465811342</v>
      </c>
      <c r="AM158" s="14">
        <f>((E158*0.000062427)*(V158)*31536000)/2000</f>
        <v>25871.538743900783</v>
      </c>
      <c r="AN158" s="14">
        <f>((F158*0.000062427)*(W158)*31536000)/2000</f>
        <v>19804.888957298765</v>
      </c>
      <c r="AO158" s="80"/>
      <c r="AP158" s="14">
        <f>((H158*0.000062427)*(Y158)*31536000)/2000</f>
        <v>29323.576636282585</v>
      </c>
      <c r="AQ158" s="14"/>
      <c r="AR158" s="14">
        <f>((J158*0.000062427)*(AA158)*31536000)/2000</f>
        <v>8588.5783380552966</v>
      </c>
      <c r="AS158" s="22"/>
      <c r="AT158" s="14">
        <f>((L158*0.000062427)*(AC158)*31536000)/2000</f>
        <v>12130.988321902321</v>
      </c>
      <c r="AU158" s="14">
        <f>((M158*0.000062427)*(AD158)*31536000)/2000</f>
        <v>26964.880700188325</v>
      </c>
      <c r="AV158" s="14">
        <f>((N158*0.000062427)*(AE158)*31536000)/2000</f>
        <v>17250.680651187242</v>
      </c>
      <c r="AW158" s="14">
        <f>((O158*0.000062427)*(AF158)*31536000)/2000</f>
        <v>15801.005364416644</v>
      </c>
      <c r="AX158" s="14">
        <f>((P158*0.000062427)*(AG158)*31536000)/2000</f>
        <v>21887.06749638552</v>
      </c>
      <c r="AY158" s="14"/>
      <c r="AZ158" s="14">
        <f t="shared" si="22"/>
        <v>5665.6663883820002</v>
      </c>
      <c r="BA158" s="78">
        <f t="shared" si="23"/>
        <v>17490.814761566522</v>
      </c>
      <c r="BB158" s="91"/>
      <c r="BC158" s="14">
        <v>3994</v>
      </c>
      <c r="BD158" s="14">
        <v>5925</v>
      </c>
      <c r="BE158" s="14">
        <v>7006</v>
      </c>
      <c r="BF158" s="90"/>
      <c r="BG158" s="14">
        <v>6460</v>
      </c>
      <c r="BH158" s="14"/>
      <c r="BI158" s="14">
        <v>6520</v>
      </c>
      <c r="BJ158" s="14"/>
      <c r="BK158" s="14">
        <v>4099</v>
      </c>
      <c r="BL158" s="14">
        <v>5010</v>
      </c>
      <c r="BM158" s="14">
        <v>5730</v>
      </c>
      <c r="BN158" s="14">
        <v>5810</v>
      </c>
      <c r="BO158" s="14">
        <v>3850</v>
      </c>
      <c r="BP158" s="14">
        <v>5480</v>
      </c>
      <c r="BQ158" s="89">
        <v>6100</v>
      </c>
      <c r="BR158" s="8"/>
      <c r="BS158" s="8"/>
      <c r="BZ158" s="1"/>
      <c r="CA158" s="1"/>
      <c r="CB158" s="1"/>
      <c r="CC158" s="1"/>
    </row>
    <row r="159" spans="1:92" ht="15" customHeight="1" x14ac:dyDescent="0.4">
      <c r="A159" s="15" t="s">
        <v>40</v>
      </c>
      <c r="B159" s="88">
        <v>143</v>
      </c>
      <c r="C159" s="92"/>
      <c r="D159" s="15"/>
      <c r="E159" s="15"/>
      <c r="F159" s="15"/>
      <c r="G159" s="15"/>
      <c r="H159" s="15"/>
      <c r="I159" s="15"/>
      <c r="J159" s="15"/>
      <c r="K159" s="15"/>
      <c r="L159" s="15"/>
      <c r="M159" s="14"/>
      <c r="N159" s="14"/>
      <c r="O159" s="14"/>
      <c r="P159" s="14"/>
      <c r="Q159" s="14"/>
      <c r="R159" s="89">
        <v>1350</v>
      </c>
      <c r="S159" s="85"/>
      <c r="T159" s="30"/>
      <c r="U159" s="23"/>
      <c r="V159" s="23"/>
      <c r="W159" s="23"/>
      <c r="X159" s="26"/>
      <c r="Y159" s="23"/>
      <c r="Z159" s="23"/>
      <c r="AA159" s="23"/>
      <c r="AB159" s="22"/>
      <c r="AC159" s="23"/>
      <c r="AD159" s="23"/>
      <c r="AE159" s="23"/>
      <c r="AF159" s="23"/>
      <c r="AG159" s="23"/>
      <c r="AH159" s="22"/>
      <c r="AI159" s="83">
        <v>1.581</v>
      </c>
      <c r="AJ159" s="82"/>
      <c r="AK159" s="81"/>
      <c r="AL159" s="22"/>
      <c r="AM159" s="14"/>
      <c r="AN159" s="14"/>
      <c r="AO159" s="80"/>
      <c r="AP159" s="14"/>
      <c r="AQ159" s="14"/>
      <c r="AR159" s="14"/>
      <c r="AS159" s="22"/>
      <c r="AT159" s="14"/>
      <c r="AU159" s="14"/>
      <c r="AV159" s="14"/>
      <c r="AW159" s="14"/>
      <c r="AX159" s="22"/>
      <c r="AY159" s="14"/>
      <c r="AZ159" s="14">
        <f t="shared" si="22"/>
        <v>2100.9451515516002</v>
      </c>
      <c r="BA159" s="78">
        <f t="shared" si="23"/>
        <v>2100.9451515516002</v>
      </c>
      <c r="BB159" s="91"/>
      <c r="BC159" s="14"/>
      <c r="BD159" s="14">
        <v>6023</v>
      </c>
      <c r="BE159" s="14">
        <v>7037</v>
      </c>
      <c r="BF159" s="90"/>
      <c r="BG159" s="14">
        <v>6150</v>
      </c>
      <c r="BH159" s="14"/>
      <c r="BI159" s="14">
        <v>6150</v>
      </c>
      <c r="BJ159" s="14"/>
      <c r="BK159" s="14">
        <v>4061</v>
      </c>
      <c r="BL159" s="14">
        <v>5090</v>
      </c>
      <c r="BM159" s="14">
        <v>5700</v>
      </c>
      <c r="BN159" s="14">
        <v>5790</v>
      </c>
      <c r="BO159" s="14">
        <v>3820</v>
      </c>
      <c r="BP159" s="14">
        <v>5500</v>
      </c>
      <c r="BQ159" s="89">
        <v>5900</v>
      </c>
      <c r="BR159" s="8"/>
      <c r="BS159" s="8"/>
      <c r="BZ159" s="1"/>
      <c r="CA159" s="1"/>
      <c r="CB159" s="1"/>
      <c r="CC159" s="1"/>
    </row>
    <row r="160" spans="1:92" ht="15" customHeight="1" x14ac:dyDescent="0.4">
      <c r="A160" s="15" t="s">
        <v>40</v>
      </c>
      <c r="B160" s="88">
        <v>144</v>
      </c>
      <c r="C160" s="92"/>
      <c r="D160" s="15"/>
      <c r="E160" s="15"/>
      <c r="F160" s="15">
        <v>1730</v>
      </c>
      <c r="G160" s="15"/>
      <c r="H160" s="15">
        <v>1717</v>
      </c>
      <c r="I160" s="15"/>
      <c r="J160" s="15"/>
      <c r="K160" s="15"/>
      <c r="L160" s="15"/>
      <c r="M160" s="14"/>
      <c r="N160" s="14"/>
      <c r="O160" s="14">
        <v>1340</v>
      </c>
      <c r="P160" s="14">
        <v>840</v>
      </c>
      <c r="Q160" s="14"/>
      <c r="R160" s="89">
        <v>1025</v>
      </c>
      <c r="S160" s="85"/>
      <c r="T160" s="30"/>
      <c r="U160" s="23"/>
      <c r="V160" s="23"/>
      <c r="W160" s="23"/>
      <c r="X160" s="26"/>
      <c r="Y160" s="23">
        <v>16.832999999999998</v>
      </c>
      <c r="Z160" s="23"/>
      <c r="AA160" s="23"/>
      <c r="AB160" s="22"/>
      <c r="AC160" s="23"/>
      <c r="AD160" s="23"/>
      <c r="AE160" s="23"/>
      <c r="AF160" s="23">
        <v>10.765000000000001</v>
      </c>
      <c r="AG160" s="23">
        <v>25.922999999999998</v>
      </c>
      <c r="AH160" s="22"/>
      <c r="AI160" s="83">
        <v>6.6369999999999996</v>
      </c>
      <c r="AJ160" s="82"/>
      <c r="AK160" s="81"/>
      <c r="AL160" s="22"/>
      <c r="AM160" s="14"/>
      <c r="AN160" s="14"/>
      <c r="AO160" s="80"/>
      <c r="AP160" s="14">
        <f>((H160*0.000062427)*(Y160)*31536000)/2000</f>
        <v>28449.909863344292</v>
      </c>
      <c r="AQ160" s="14"/>
      <c r="AR160" s="14"/>
      <c r="AS160" s="22"/>
      <c r="AT160" s="14"/>
      <c r="AU160" s="14"/>
      <c r="AV160" s="14"/>
      <c r="AW160" s="14">
        <f>((O160*0.000062427)*(AF160)*31536000)/2000</f>
        <v>14199.331836693602</v>
      </c>
      <c r="AX160" s="14">
        <f>((P160*0.000062427)*(AG160)*31536000)/2000</f>
        <v>21434.513073059523</v>
      </c>
      <c r="AY160" s="14"/>
      <c r="AZ160" s="14">
        <f t="shared" si="22"/>
        <v>6696.4519854378004</v>
      </c>
      <c r="BA160" s="78">
        <f t="shared" si="23"/>
        <v>17695.051689633805</v>
      </c>
      <c r="BB160" s="91"/>
      <c r="BC160" s="14"/>
      <c r="BD160" s="14">
        <v>5878</v>
      </c>
      <c r="BE160" s="14">
        <v>6578</v>
      </c>
      <c r="BF160" s="90"/>
      <c r="BG160" s="14">
        <v>5890</v>
      </c>
      <c r="BH160" s="14"/>
      <c r="BI160" s="14">
        <v>5530</v>
      </c>
      <c r="BJ160" s="14"/>
      <c r="BK160" s="14">
        <v>3901</v>
      </c>
      <c r="BL160" s="14">
        <v>4982</v>
      </c>
      <c r="BM160" s="14">
        <v>5410</v>
      </c>
      <c r="BN160" s="14">
        <v>5360</v>
      </c>
      <c r="BO160" s="14">
        <v>3800</v>
      </c>
      <c r="BP160" s="14">
        <v>5130</v>
      </c>
      <c r="BQ160" s="89">
        <v>4648</v>
      </c>
      <c r="BR160" s="8"/>
      <c r="BS160" s="8"/>
      <c r="BZ160" s="1"/>
      <c r="CA160" s="1"/>
      <c r="CB160" s="1">
        <v>30</v>
      </c>
      <c r="CC160" s="1"/>
      <c r="CN160">
        <v>35000</v>
      </c>
    </row>
    <row r="161" spans="1:93" ht="15" customHeight="1" x14ac:dyDescent="0.4">
      <c r="A161" s="15" t="s">
        <v>40</v>
      </c>
      <c r="B161" s="88">
        <v>145</v>
      </c>
      <c r="C161" s="92"/>
      <c r="D161" s="15">
        <v>1014</v>
      </c>
      <c r="E161" s="15"/>
      <c r="F161" s="15"/>
      <c r="G161" s="15"/>
      <c r="H161" s="15"/>
      <c r="I161" s="15"/>
      <c r="J161" s="15"/>
      <c r="K161" s="15"/>
      <c r="L161" s="15"/>
      <c r="M161" s="14"/>
      <c r="N161" s="14"/>
      <c r="O161" s="14"/>
      <c r="P161" s="14"/>
      <c r="Q161" s="14"/>
      <c r="R161" s="89">
        <v>1000</v>
      </c>
      <c r="S161" s="85"/>
      <c r="T161" s="30"/>
      <c r="U161" s="23">
        <v>43.069000000000003</v>
      </c>
      <c r="V161" s="23"/>
      <c r="W161" s="23"/>
      <c r="X161" s="26"/>
      <c r="Y161" s="23"/>
      <c r="Z161" s="23"/>
      <c r="AA161" s="23"/>
      <c r="AB161" s="22"/>
      <c r="AC161" s="23"/>
      <c r="AD161" s="23"/>
      <c r="AE161" s="23"/>
      <c r="AF161" s="23"/>
      <c r="AG161" s="23"/>
      <c r="AH161" s="22"/>
      <c r="AI161" s="83">
        <v>6.484</v>
      </c>
      <c r="AJ161" s="82"/>
      <c r="AK161" s="81"/>
      <c r="AL161" s="22"/>
      <c r="AM161" s="14"/>
      <c r="AN161" s="14"/>
      <c r="AO161" s="80"/>
      <c r="AP161" s="14"/>
      <c r="AQ161" s="14"/>
      <c r="AR161" s="14"/>
      <c r="AS161" s="22"/>
      <c r="AT161" s="14"/>
      <c r="AU161" s="14"/>
      <c r="AV161" s="14"/>
      <c r="AW161" s="14"/>
      <c r="AX161" s="22"/>
      <c r="AY161" s="14"/>
      <c r="AZ161" s="14">
        <f t="shared" si="22"/>
        <v>6382.5185010240002</v>
      </c>
      <c r="BA161" s="78">
        <f t="shared" si="23"/>
        <v>6382.5185010240002</v>
      </c>
      <c r="BB161" s="91"/>
      <c r="BC161" s="14">
        <v>3982</v>
      </c>
      <c r="BD161" s="14">
        <v>5773</v>
      </c>
      <c r="BE161" s="14"/>
      <c r="BF161" s="90"/>
      <c r="BG161" s="14"/>
      <c r="BH161" s="14"/>
      <c r="BI161" s="14">
        <v>4802</v>
      </c>
      <c r="BJ161" s="14"/>
      <c r="BK161" s="14">
        <v>3571</v>
      </c>
      <c r="BL161" s="14">
        <v>4732</v>
      </c>
      <c r="BM161" s="14">
        <v>4180</v>
      </c>
      <c r="BN161" s="14">
        <v>5060</v>
      </c>
      <c r="BO161" s="14">
        <v>3660</v>
      </c>
      <c r="BP161" s="14">
        <v>4890</v>
      </c>
      <c r="BQ161" s="89">
        <v>4704</v>
      </c>
      <c r="BR161" s="8"/>
      <c r="BS161" s="8"/>
      <c r="BZ161" s="1"/>
      <c r="CA161" s="1"/>
      <c r="CB161" s="1"/>
      <c r="CC161" s="1"/>
    </row>
    <row r="162" spans="1:93" ht="15" customHeight="1" x14ac:dyDescent="0.4">
      <c r="A162" s="15" t="s">
        <v>40</v>
      </c>
      <c r="B162" s="88">
        <v>146</v>
      </c>
      <c r="C162" s="92"/>
      <c r="D162" s="15"/>
      <c r="E162" s="15">
        <v>1586</v>
      </c>
      <c r="F162" s="15"/>
      <c r="G162" s="15"/>
      <c r="H162" s="15"/>
      <c r="I162" s="15"/>
      <c r="J162" s="15">
        <v>1097</v>
      </c>
      <c r="K162" s="15"/>
      <c r="L162" s="15">
        <v>820</v>
      </c>
      <c r="M162" s="14">
        <v>1220</v>
      </c>
      <c r="N162" s="14">
        <v>1436</v>
      </c>
      <c r="O162" s="14">
        <v>1280</v>
      </c>
      <c r="P162" s="14">
        <v>856</v>
      </c>
      <c r="Q162" s="14"/>
      <c r="R162" s="89">
        <v>1050</v>
      </c>
      <c r="S162" s="85"/>
      <c r="T162" s="30"/>
      <c r="U162" s="23"/>
      <c r="V162" s="23">
        <v>26.821999999999999</v>
      </c>
      <c r="W162" s="23">
        <v>14.093</v>
      </c>
      <c r="X162" s="26"/>
      <c r="Y162" s="23"/>
      <c r="Z162" s="23"/>
      <c r="AA162" s="23">
        <v>6.1989999999999998</v>
      </c>
      <c r="AB162" s="22"/>
      <c r="AC162" s="23">
        <v>11.907</v>
      </c>
      <c r="AD162" s="23">
        <v>20.984999999999999</v>
      </c>
      <c r="AE162" s="23">
        <v>12.052</v>
      </c>
      <c r="AF162" s="23">
        <v>11.41</v>
      </c>
      <c r="AG162" s="23">
        <v>27.202000000000002</v>
      </c>
      <c r="AH162" s="22"/>
      <c r="AI162" s="83">
        <v>6.7140000000000004</v>
      </c>
      <c r="AJ162" s="82"/>
      <c r="AK162" s="81"/>
      <c r="AL162" s="14"/>
      <c r="AM162" s="14">
        <f>((E162*0.000062427)*(V162)*31536000)/2000</f>
        <v>41873.900557967718</v>
      </c>
      <c r="AN162" s="14"/>
      <c r="AO162" s="80"/>
      <c r="AP162" s="14"/>
      <c r="AQ162" s="14"/>
      <c r="AR162" s="14">
        <f>((J162*0.000062427)*(AA162)*31536000)/2000</f>
        <v>6693.8710225276081</v>
      </c>
      <c r="AS162" s="22"/>
      <c r="AT162" s="14">
        <f>((L162*0.000062427)*(AC162)*31536000)/2000</f>
        <v>9610.9270803806412</v>
      </c>
      <c r="AU162" s="14">
        <f>((M162*0.000062427)*(AD162)*31536000)/2000</f>
        <v>25201.006154791201</v>
      </c>
      <c r="AV162" s="14">
        <f>((N162*0.000062427)*(AE162)*31536000)/2000</f>
        <v>17035.804168900991</v>
      </c>
      <c r="AW162" s="14">
        <f>((O162*0.000062427)*(AF162)*31536000)/2000</f>
        <v>14376.2193404928</v>
      </c>
      <c r="AX162" s="14">
        <f>((P162*0.000062427)*(AG162)*31536000)/2000</f>
        <v>22920.478352053637</v>
      </c>
      <c r="AY162" s="14"/>
      <c r="AZ162" s="14">
        <f t="shared" si="22"/>
        <v>6939.364694119201</v>
      </c>
      <c r="BA162" s="78">
        <f t="shared" si="23"/>
        <v>14682.524401895153</v>
      </c>
      <c r="BB162" s="91"/>
      <c r="BC162" s="14"/>
      <c r="BD162" s="14">
        <v>5742</v>
      </c>
      <c r="BE162" s="14"/>
      <c r="BF162" s="90"/>
      <c r="BG162" s="14"/>
      <c r="BH162" s="14"/>
      <c r="BI162" s="14">
        <v>4579</v>
      </c>
      <c r="BJ162" s="14"/>
      <c r="BK162" s="14">
        <v>3636</v>
      </c>
      <c r="BL162" s="14">
        <v>4786</v>
      </c>
      <c r="BM162" s="14">
        <v>5030</v>
      </c>
      <c r="BN162" s="14">
        <v>4889</v>
      </c>
      <c r="BO162" s="14">
        <v>3870</v>
      </c>
      <c r="BP162" s="14">
        <v>4870</v>
      </c>
      <c r="BQ162" s="89">
        <v>4794</v>
      </c>
      <c r="BR162" s="8"/>
      <c r="BS162" s="8"/>
      <c r="BZ162" s="1"/>
      <c r="CA162" s="1"/>
      <c r="CB162" s="1"/>
      <c r="CC162" s="1"/>
    </row>
    <row r="163" spans="1:93" ht="15" customHeight="1" x14ac:dyDescent="0.4">
      <c r="A163" s="15" t="s">
        <v>40</v>
      </c>
      <c r="B163" s="88">
        <v>147</v>
      </c>
      <c r="C163" s="92"/>
      <c r="D163" s="15"/>
      <c r="E163" s="15"/>
      <c r="F163" s="15"/>
      <c r="G163" s="15"/>
      <c r="H163" s="15"/>
      <c r="I163" s="15"/>
      <c r="J163" s="15"/>
      <c r="K163" s="15"/>
      <c r="L163" s="15"/>
      <c r="M163" s="14"/>
      <c r="N163" s="14"/>
      <c r="O163" s="14"/>
      <c r="P163" s="14"/>
      <c r="Q163" s="14">
        <v>1150</v>
      </c>
      <c r="R163" s="89">
        <v>1125</v>
      </c>
      <c r="S163" s="85"/>
      <c r="T163" s="30"/>
      <c r="U163" s="23"/>
      <c r="V163" s="23"/>
      <c r="W163" s="23"/>
      <c r="X163" s="26"/>
      <c r="Y163" s="23"/>
      <c r="Z163" s="23"/>
      <c r="AA163" s="23"/>
      <c r="AB163" s="22"/>
      <c r="AC163" s="23"/>
      <c r="AD163" s="23"/>
      <c r="AE163" s="23"/>
      <c r="AF163" s="23"/>
      <c r="AG163" s="23"/>
      <c r="AH163" s="22">
        <v>16.286999999999999</v>
      </c>
      <c r="AI163" s="83">
        <v>6.9909999999999997</v>
      </c>
      <c r="AJ163" s="82"/>
      <c r="AK163" s="81"/>
      <c r="AL163" s="22"/>
      <c r="AM163" s="14"/>
      <c r="AN163" s="14"/>
      <c r="AO163" s="80"/>
      <c r="AP163" s="14"/>
      <c r="AQ163" s="14"/>
      <c r="AR163" s="14"/>
      <c r="AS163" s="22"/>
      <c r="AT163" s="14"/>
      <c r="AU163" s="14"/>
      <c r="AV163" s="14"/>
      <c r="AW163" s="14"/>
      <c r="AX163" s="22"/>
      <c r="AY163" s="14">
        <f>((Q163*0.000062427)*(AH163)*31536000)/2000</f>
        <v>18436.904788726803</v>
      </c>
      <c r="AZ163" s="14">
        <f t="shared" si="22"/>
        <v>7741.7813380229991</v>
      </c>
      <c r="BA163" s="78">
        <f t="shared" si="23"/>
        <v>13089.343063374901</v>
      </c>
      <c r="BB163" s="91"/>
      <c r="BC163" s="14"/>
      <c r="BD163" s="14">
        <v>5727</v>
      </c>
      <c r="BE163" s="14"/>
      <c r="BF163" s="90"/>
      <c r="BG163" s="14"/>
      <c r="BH163" s="14"/>
      <c r="BI163" s="14">
        <v>4500</v>
      </c>
      <c r="BJ163" s="14"/>
      <c r="BK163" s="14">
        <v>3729</v>
      </c>
      <c r="BL163" s="14">
        <v>4799</v>
      </c>
      <c r="BM163" s="14">
        <v>5110</v>
      </c>
      <c r="BN163" s="14">
        <v>4974</v>
      </c>
      <c r="BO163" s="14">
        <v>3900</v>
      </c>
      <c r="BP163" s="14">
        <v>4702</v>
      </c>
      <c r="BQ163" s="89">
        <v>5020</v>
      </c>
      <c r="BR163" s="8"/>
      <c r="BS163" s="8"/>
      <c r="BZ163" s="1"/>
      <c r="CA163" s="1"/>
      <c r="CB163" s="1"/>
      <c r="CC163" s="1"/>
    </row>
    <row r="164" spans="1:93" ht="15" customHeight="1" x14ac:dyDescent="0.4">
      <c r="A164" s="15" t="s">
        <v>40</v>
      </c>
      <c r="B164" s="88">
        <v>148</v>
      </c>
      <c r="C164" s="92"/>
      <c r="D164" s="15"/>
      <c r="E164" s="15"/>
      <c r="F164" s="15"/>
      <c r="G164" s="15"/>
      <c r="H164" s="15"/>
      <c r="I164" s="15"/>
      <c r="J164" s="15"/>
      <c r="K164" s="15"/>
      <c r="L164" s="15"/>
      <c r="M164" s="14"/>
      <c r="N164" s="14"/>
      <c r="O164" s="14">
        <v>1180</v>
      </c>
      <c r="P164" s="14">
        <v>868</v>
      </c>
      <c r="Q164" s="15"/>
      <c r="R164" s="89"/>
      <c r="S164" s="85"/>
      <c r="T164" s="30"/>
      <c r="U164" s="23"/>
      <c r="V164" s="23"/>
      <c r="W164" s="23"/>
      <c r="X164" s="26"/>
      <c r="Y164" s="23"/>
      <c r="Z164" s="23"/>
      <c r="AA164" s="23"/>
      <c r="AB164" s="22"/>
      <c r="AC164" s="23"/>
      <c r="AD164" s="23"/>
      <c r="AE164" s="23"/>
      <c r="AF164" s="23">
        <v>12.356</v>
      </c>
      <c r="AG164" s="23">
        <v>25.952000000000002</v>
      </c>
      <c r="AH164" s="84"/>
      <c r="AI164" s="83"/>
      <c r="AJ164" s="82"/>
      <c r="AK164" s="81"/>
      <c r="AL164" s="22"/>
      <c r="AM164" s="14"/>
      <c r="AN164" s="14"/>
      <c r="AO164" s="80"/>
      <c r="AP164" s="14"/>
      <c r="AQ164" s="22"/>
      <c r="AR164" s="22"/>
      <c r="AS164" s="22"/>
      <c r="AT164" s="22"/>
      <c r="AU164" s="14"/>
      <c r="AV164" s="14"/>
      <c r="AW164" s="14">
        <f>((O164*0.000062427)*(AF164)*31536000)/2000</f>
        <v>14351.88623479488</v>
      </c>
      <c r="AX164" s="14">
        <f>((P164*0.000062427)*(AG164)*31536000)/2000</f>
        <v>22173.774873578499</v>
      </c>
      <c r="AY164" s="79"/>
      <c r="AZ164" s="14"/>
      <c r="BA164" s="78">
        <f t="shared" si="23"/>
        <v>18262.83055418669</v>
      </c>
      <c r="BB164" s="91"/>
      <c r="BC164" s="14"/>
      <c r="BD164" s="14">
        <v>5800</v>
      </c>
      <c r="BE164" s="14"/>
      <c r="BF164" s="90"/>
      <c r="BG164" s="14"/>
      <c r="BH164" s="14"/>
      <c r="BI164" s="14">
        <v>4313</v>
      </c>
      <c r="BJ164" s="14"/>
      <c r="BK164" s="14">
        <v>3832</v>
      </c>
      <c r="BL164" s="14">
        <v>4883</v>
      </c>
      <c r="BM164" s="14">
        <v>5130</v>
      </c>
      <c r="BN164" s="14">
        <v>5010</v>
      </c>
      <c r="BO164" s="14">
        <v>3900</v>
      </c>
      <c r="BP164" s="14">
        <v>4760</v>
      </c>
      <c r="BQ164" s="89"/>
      <c r="BR164" s="8"/>
      <c r="BS164" s="8"/>
      <c r="BZ164" s="1"/>
      <c r="CA164" s="1"/>
      <c r="CB164" s="1"/>
      <c r="CC164" s="1"/>
    </row>
    <row r="165" spans="1:93" ht="15" customHeight="1" x14ac:dyDescent="0.4">
      <c r="A165" s="15" t="s">
        <v>40</v>
      </c>
      <c r="B165" s="88">
        <v>149</v>
      </c>
      <c r="C165" s="92"/>
      <c r="D165" s="15"/>
      <c r="E165" s="15"/>
      <c r="F165" s="15"/>
      <c r="G165" s="15"/>
      <c r="H165" s="15"/>
      <c r="I165" s="15"/>
      <c r="J165" s="15"/>
      <c r="K165" s="15"/>
      <c r="L165" s="15"/>
      <c r="M165" s="14"/>
      <c r="N165" s="14"/>
      <c r="O165" s="14"/>
      <c r="P165" s="14"/>
      <c r="Q165" s="15"/>
      <c r="R165" s="89">
        <v>1100</v>
      </c>
      <c r="S165" s="85"/>
      <c r="T165" s="30"/>
      <c r="U165" s="23"/>
      <c r="V165" s="23"/>
      <c r="W165" s="23"/>
      <c r="X165" s="26"/>
      <c r="Y165" s="23"/>
      <c r="Z165" s="23"/>
      <c r="AA165" s="23"/>
      <c r="AB165" s="22"/>
      <c r="AC165" s="23"/>
      <c r="AD165" s="23"/>
      <c r="AE165" s="23"/>
      <c r="AF165" s="23"/>
      <c r="AG165" s="23"/>
      <c r="AH165" s="84"/>
      <c r="AI165" s="83">
        <v>6.4020000000000001</v>
      </c>
      <c r="AJ165" s="82"/>
      <c r="AK165" s="81"/>
      <c r="AL165" s="22"/>
      <c r="AM165" s="14"/>
      <c r="AN165" s="14"/>
      <c r="AO165" s="80"/>
      <c r="AP165" s="14"/>
      <c r="AQ165" s="22"/>
      <c r="AR165" s="22"/>
      <c r="AS165" s="22"/>
      <c r="AT165" s="22"/>
      <c r="AU165" s="14"/>
      <c r="AV165" s="14"/>
      <c r="AW165" s="14"/>
      <c r="AX165" s="22"/>
      <c r="AY165" s="79"/>
      <c r="AZ165" s="14">
        <f>((R165*0.000062427)*(AI165)*31536000)/2000</f>
        <v>6931.9820770992001</v>
      </c>
      <c r="BA165" s="78">
        <f t="shared" si="23"/>
        <v>6931.9820770992001</v>
      </c>
      <c r="BB165" s="91"/>
      <c r="BC165" s="14"/>
      <c r="BD165" s="14">
        <v>5665</v>
      </c>
      <c r="BE165" s="14"/>
      <c r="BF165" s="90"/>
      <c r="BG165" s="14"/>
      <c r="BH165" s="14"/>
      <c r="BI165" s="14">
        <v>4461</v>
      </c>
      <c r="BJ165" s="14"/>
      <c r="BK165" s="14">
        <v>3807</v>
      </c>
      <c r="BL165" s="14">
        <v>4899</v>
      </c>
      <c r="BM165" s="14">
        <v>5080</v>
      </c>
      <c r="BN165" s="14">
        <v>5010</v>
      </c>
      <c r="BO165" s="14">
        <v>3860</v>
      </c>
      <c r="BP165" s="14">
        <v>4930</v>
      </c>
      <c r="BQ165" s="89">
        <v>5050</v>
      </c>
      <c r="BR165" s="8"/>
      <c r="BS165" s="8"/>
      <c r="BZ165" s="1"/>
      <c r="CA165" s="1"/>
      <c r="CB165" s="1"/>
      <c r="CC165" s="1"/>
    </row>
    <row r="166" spans="1:93" ht="15" customHeight="1" x14ac:dyDescent="0.4">
      <c r="A166" s="15" t="s">
        <v>40</v>
      </c>
      <c r="B166" s="88">
        <v>150</v>
      </c>
      <c r="C166" s="92"/>
      <c r="D166" s="15"/>
      <c r="E166" s="15">
        <v>1522</v>
      </c>
      <c r="F166" s="15"/>
      <c r="G166" s="15"/>
      <c r="H166" s="15">
        <v>1800</v>
      </c>
      <c r="I166" s="15">
        <v>1409</v>
      </c>
      <c r="J166" s="15">
        <v>985</v>
      </c>
      <c r="K166" s="15"/>
      <c r="L166" s="15">
        <v>860</v>
      </c>
      <c r="M166" s="14">
        <v>1284</v>
      </c>
      <c r="N166" s="14">
        <v>1319</v>
      </c>
      <c r="O166" s="14">
        <v>1230</v>
      </c>
      <c r="P166" s="14">
        <v>867</v>
      </c>
      <c r="Q166" s="15"/>
      <c r="R166" s="89"/>
      <c r="S166" s="85"/>
      <c r="T166" s="30"/>
      <c r="U166" s="23"/>
      <c r="V166" s="23">
        <v>28.363</v>
      </c>
      <c r="W166" s="23"/>
      <c r="X166" s="26"/>
      <c r="Y166" s="23">
        <v>12.541</v>
      </c>
      <c r="Z166" s="23">
        <v>16.181999999999999</v>
      </c>
      <c r="AA166" s="23">
        <v>6.1959999999999997</v>
      </c>
      <c r="AB166" s="22"/>
      <c r="AC166" s="23">
        <v>13.956</v>
      </c>
      <c r="AD166" s="23">
        <v>23.384</v>
      </c>
      <c r="AE166" s="23">
        <v>12.364000000000001</v>
      </c>
      <c r="AF166" s="23">
        <v>12.029</v>
      </c>
      <c r="AG166" s="23">
        <v>27.995999999999999</v>
      </c>
      <c r="AH166" s="84"/>
      <c r="AI166" s="83"/>
      <c r="AJ166" s="82"/>
      <c r="AK166" s="81"/>
      <c r="AL166" s="14"/>
      <c r="AM166" s="14">
        <f>((E166*0.000062427)*(V166)*31536000)/2000</f>
        <v>42492.853262830897</v>
      </c>
      <c r="AN166" s="14"/>
      <c r="AO166" s="80"/>
      <c r="AP166" s="14">
        <f>((H166*0.000062427)*(Y166)*31536000)/2000</f>
        <v>22220.496011476804</v>
      </c>
      <c r="AQ166" s="14">
        <f>((I166*0.000062427)*(Z166)*31536000)/2000</f>
        <v>22443.586885633969</v>
      </c>
      <c r="AR166" s="14">
        <f>((J166*0.000062427)*(AA166)*31536000)/2000</f>
        <v>6007.5406173441597</v>
      </c>
      <c r="AS166" s="22"/>
      <c r="AT166" s="22"/>
      <c r="AU166" s="14">
        <f>((M166*0.000062427)*(AD166)*31536000)/2000</f>
        <v>29555.131926940419</v>
      </c>
      <c r="AV166" s="14">
        <f>((N166*0.000062427)*(AE166)*31536000)/2000</f>
        <v>16052.876632764577</v>
      </c>
      <c r="AW166" s="14">
        <f>((O166*0.000062427)*(AF166)*31536000)/2000</f>
        <v>14564.102021907122</v>
      </c>
      <c r="AX166" s="14">
        <f>((P166*0.000062427)*(AG166)*31536000)/2000</f>
        <v>23892.641048225953</v>
      </c>
      <c r="AY166" s="79"/>
      <c r="AZ166" s="14"/>
      <c r="BA166" s="78">
        <f t="shared" si="23"/>
        <v>19248.053592041859</v>
      </c>
      <c r="BB166" s="91"/>
      <c r="BC166" s="14"/>
      <c r="BD166" s="14">
        <v>5760</v>
      </c>
      <c r="BE166" s="14"/>
      <c r="BF166" s="90"/>
      <c r="BG166" s="14">
        <v>5790</v>
      </c>
      <c r="BH166" s="14">
        <v>5320</v>
      </c>
      <c r="BI166" s="14">
        <v>4410</v>
      </c>
      <c r="BJ166" s="14"/>
      <c r="BK166" s="14">
        <v>3836</v>
      </c>
      <c r="BL166" s="14">
        <v>4912</v>
      </c>
      <c r="BM166" s="14">
        <v>5090</v>
      </c>
      <c r="BN166" s="14">
        <v>5020</v>
      </c>
      <c r="BO166" s="14">
        <v>3820</v>
      </c>
      <c r="BP166" s="14">
        <v>4870</v>
      </c>
      <c r="BQ166" s="89"/>
      <c r="BR166" s="8"/>
      <c r="BS166" s="8"/>
      <c r="BZ166" s="1"/>
      <c r="CA166" s="1"/>
      <c r="CB166" s="1"/>
      <c r="CC166" s="1"/>
    </row>
    <row r="167" spans="1:93" ht="15" customHeight="1" x14ac:dyDescent="0.4">
      <c r="A167" s="15" t="s">
        <v>40</v>
      </c>
      <c r="B167" s="88">
        <v>151</v>
      </c>
      <c r="C167" s="92"/>
      <c r="D167" s="15"/>
      <c r="E167" s="15"/>
      <c r="F167" s="15"/>
      <c r="G167" s="15"/>
      <c r="H167" s="15"/>
      <c r="I167" s="15"/>
      <c r="J167" s="15"/>
      <c r="K167" s="15"/>
      <c r="L167" s="15"/>
      <c r="M167" s="14"/>
      <c r="N167" s="14"/>
      <c r="O167" s="14"/>
      <c r="P167" s="14"/>
      <c r="Q167" s="15"/>
      <c r="R167" s="89">
        <v>1150</v>
      </c>
      <c r="S167" s="85"/>
      <c r="T167" s="30"/>
      <c r="U167" s="23"/>
      <c r="V167" s="23"/>
      <c r="W167" s="23"/>
      <c r="X167" s="26"/>
      <c r="Y167" s="23"/>
      <c r="Z167" s="23"/>
      <c r="AA167" s="23"/>
      <c r="AB167" s="22"/>
      <c r="AC167" s="23"/>
      <c r="AD167" s="23"/>
      <c r="AE167" s="23"/>
      <c r="AF167" s="23"/>
      <c r="AG167" s="23"/>
      <c r="AH167" s="84"/>
      <c r="AI167" s="83">
        <v>5.867</v>
      </c>
      <c r="AJ167" s="82"/>
      <c r="AK167" s="81"/>
      <c r="AL167" s="22"/>
      <c r="AM167" s="14"/>
      <c r="AN167" s="14"/>
      <c r="AO167" s="80"/>
      <c r="AP167" s="14"/>
      <c r="AQ167" s="22"/>
      <c r="AR167" s="22"/>
      <c r="AS167" s="22"/>
      <c r="AT167" s="22"/>
      <c r="AU167" s="22"/>
      <c r="AV167" s="14"/>
      <c r="AW167" s="14"/>
      <c r="AX167" s="22"/>
      <c r="AY167" s="79"/>
      <c r="AZ167" s="14">
        <f>((R167*0.000062427)*(AI167)*31536000)/2000</f>
        <v>6641.4514886388006</v>
      </c>
      <c r="BA167" s="78">
        <f t="shared" si="23"/>
        <v>6641.4514886388006</v>
      </c>
      <c r="BB167" s="91"/>
      <c r="BC167" s="14"/>
      <c r="BD167" s="14">
        <v>5698</v>
      </c>
      <c r="BE167" s="14"/>
      <c r="BF167" s="90"/>
      <c r="BG167" s="14"/>
      <c r="BH167" s="14"/>
      <c r="BI167" s="14"/>
      <c r="BJ167" s="14"/>
      <c r="BK167" s="14"/>
      <c r="BL167" s="14">
        <v>4955</v>
      </c>
      <c r="BM167" s="14">
        <v>5030</v>
      </c>
      <c r="BN167" s="14">
        <v>5060</v>
      </c>
      <c r="BO167" s="14">
        <v>3770</v>
      </c>
      <c r="BP167" s="14">
        <v>4850</v>
      </c>
      <c r="BQ167" s="89">
        <v>5040</v>
      </c>
      <c r="BR167" s="8"/>
      <c r="BS167" s="8"/>
      <c r="BZ167" s="1"/>
      <c r="CA167" s="1"/>
      <c r="CB167" s="1"/>
      <c r="CC167" s="1"/>
    </row>
    <row r="168" spans="1:93" ht="15" customHeight="1" x14ac:dyDescent="0.4">
      <c r="A168" s="15" t="s">
        <v>40</v>
      </c>
      <c r="B168" s="88">
        <v>152</v>
      </c>
      <c r="C168" s="92"/>
      <c r="D168" s="15"/>
      <c r="E168" s="15"/>
      <c r="F168" s="15"/>
      <c r="G168" s="15"/>
      <c r="H168" s="15"/>
      <c r="I168" s="15"/>
      <c r="J168" s="15"/>
      <c r="K168" s="15"/>
      <c r="L168" s="15"/>
      <c r="M168" s="14"/>
      <c r="N168" s="14"/>
      <c r="O168" s="14">
        <v>1310</v>
      </c>
      <c r="P168" s="14">
        <v>836</v>
      </c>
      <c r="Q168" s="15"/>
      <c r="R168" s="89">
        <v>1150</v>
      </c>
      <c r="S168" s="85"/>
      <c r="T168" s="30"/>
      <c r="U168" s="23"/>
      <c r="V168" s="23"/>
      <c r="W168" s="23"/>
      <c r="X168" s="26"/>
      <c r="Y168" s="23"/>
      <c r="Z168" s="23"/>
      <c r="AA168" s="23"/>
      <c r="AB168" s="22"/>
      <c r="AC168" s="23"/>
      <c r="AD168" s="23"/>
      <c r="AE168" s="23">
        <v>11.865</v>
      </c>
      <c r="AF168" s="23">
        <v>11.769</v>
      </c>
      <c r="AG168" s="23">
        <v>25.359000000000002</v>
      </c>
      <c r="AH168" s="84"/>
      <c r="AI168" s="83">
        <v>4.6879999999999997</v>
      </c>
      <c r="AJ168" s="82"/>
      <c r="AK168" s="81"/>
      <c r="AL168" s="22"/>
      <c r="AM168" s="14"/>
      <c r="AN168" s="14"/>
      <c r="AO168" s="80"/>
      <c r="AP168" s="14"/>
      <c r="AQ168" s="22"/>
      <c r="AR168" s="22"/>
      <c r="AS168" s="22"/>
      <c r="AT168" s="22"/>
      <c r="AU168" s="22"/>
      <c r="AV168" s="14"/>
      <c r="AW168" s="14">
        <f>((O168*0.000062427)*(AF168)*31536000)/2000</f>
        <v>15176.091442397041</v>
      </c>
      <c r="AX168" s="14">
        <f>((P168*0.000062427)*(AG168)*31536000)/2000</f>
        <v>20868.319502468064</v>
      </c>
      <c r="AY168" s="79"/>
      <c r="AZ168" s="14">
        <f>((R168*0.000062427)*(AI168)*31536000)/2000</f>
        <v>5306.8219837632014</v>
      </c>
      <c r="BA168" s="78">
        <f t="shared" si="23"/>
        <v>13783.744309542768</v>
      </c>
      <c r="BB168" s="91"/>
      <c r="BC168" s="14"/>
      <c r="BD168" s="14">
        <v>5661</v>
      </c>
      <c r="BE168" s="14"/>
      <c r="BF168" s="90"/>
      <c r="BG168" s="14"/>
      <c r="BH168" s="14"/>
      <c r="BI168" s="14"/>
      <c r="BJ168" s="14"/>
      <c r="BK168" s="14"/>
      <c r="BL168" s="14">
        <v>4906</v>
      </c>
      <c r="BM168" s="14">
        <v>5020</v>
      </c>
      <c r="BN168" s="14">
        <v>5000</v>
      </c>
      <c r="BO168" s="14">
        <v>3770</v>
      </c>
      <c r="BP168" s="14">
        <v>4760</v>
      </c>
      <c r="BQ168" s="89">
        <v>5140</v>
      </c>
      <c r="BR168" s="8"/>
      <c r="BS168" s="8"/>
      <c r="BZ168" s="1"/>
      <c r="CA168" s="1"/>
      <c r="CB168" s="1"/>
      <c r="CC168" s="1">
        <v>30</v>
      </c>
      <c r="CO168">
        <v>35000</v>
      </c>
    </row>
    <row r="169" spans="1:93" ht="15" customHeight="1" x14ac:dyDescent="0.4">
      <c r="A169" s="15" t="s">
        <v>40</v>
      </c>
      <c r="B169" s="88">
        <v>153</v>
      </c>
      <c r="C169" s="92"/>
      <c r="D169" s="15"/>
      <c r="E169" s="15"/>
      <c r="F169" s="15"/>
      <c r="G169" s="15"/>
      <c r="H169" s="15"/>
      <c r="I169" s="15"/>
      <c r="J169" s="15"/>
      <c r="K169" s="15"/>
      <c r="L169" s="15"/>
      <c r="M169" s="14"/>
      <c r="N169" s="14">
        <v>604</v>
      </c>
      <c r="O169" s="14"/>
      <c r="P169" s="14"/>
      <c r="Q169" s="15"/>
      <c r="R169" s="89">
        <v>1250</v>
      </c>
      <c r="S169" s="85"/>
      <c r="T169" s="30"/>
      <c r="U169" s="23"/>
      <c r="V169" s="23"/>
      <c r="W169" s="23"/>
      <c r="X169" s="26"/>
      <c r="Y169" s="23"/>
      <c r="Z169" s="23"/>
      <c r="AA169" s="23"/>
      <c r="AB169" s="22"/>
      <c r="AC169" s="23"/>
      <c r="AD169" s="23"/>
      <c r="AE169" s="23">
        <v>10.220000000000001</v>
      </c>
      <c r="AF169" s="23"/>
      <c r="AG169" s="84"/>
      <c r="AH169" s="84"/>
      <c r="AI169" s="83">
        <v>4.4509999999999996</v>
      </c>
      <c r="AJ169" s="82"/>
      <c r="AK169" s="81"/>
      <c r="AL169" s="22"/>
      <c r="AM169" s="14"/>
      <c r="AN169" s="14"/>
      <c r="AO169" s="80"/>
      <c r="AP169" s="14"/>
      <c r="AQ169" s="22"/>
      <c r="AR169" s="22"/>
      <c r="AS169" s="22"/>
      <c r="AT169" s="22"/>
      <c r="AU169" s="22"/>
      <c r="AV169" s="14">
        <f>((N169*0.000062427)*(AE169)*31536000)/2000</f>
        <v>6076.2678600556801</v>
      </c>
      <c r="AW169" s="14"/>
      <c r="AX169" s="22"/>
      <c r="AY169" s="79"/>
      <c r="AZ169" s="14">
        <f>((R169*0.000062427)*(AI169)*31536000)/2000</f>
        <v>5476.6713926699995</v>
      </c>
      <c r="BA169" s="78">
        <f t="shared" si="23"/>
        <v>5776.4696263628393</v>
      </c>
      <c r="BB169" s="91"/>
      <c r="BC169" s="14"/>
      <c r="BD169" s="14">
        <v>5620</v>
      </c>
      <c r="BE169" s="14"/>
      <c r="BF169" s="90"/>
      <c r="BG169" s="14"/>
      <c r="BH169" s="14"/>
      <c r="BI169" s="14"/>
      <c r="BJ169" s="14"/>
      <c r="BK169" s="14"/>
      <c r="BL169" s="14"/>
      <c r="BM169" s="14">
        <v>5040</v>
      </c>
      <c r="BN169" s="14">
        <v>5090</v>
      </c>
      <c r="BO169" s="14">
        <v>3790</v>
      </c>
      <c r="BP169" s="14">
        <v>4710</v>
      </c>
      <c r="BQ169" s="89">
        <v>5400</v>
      </c>
      <c r="BR169" s="8"/>
      <c r="BS169" s="8"/>
      <c r="BZ169" s="1"/>
      <c r="CA169" s="1"/>
      <c r="CB169" s="1"/>
      <c r="CC169" s="1"/>
    </row>
    <row r="170" spans="1:93" s="72" customFormat="1" ht="15" customHeight="1" thickBot="1" x14ac:dyDescent="0.45">
      <c r="A170" s="15" t="s">
        <v>40</v>
      </c>
      <c r="B170" s="88">
        <v>154</v>
      </c>
      <c r="C170" s="87"/>
      <c r="D170" s="86"/>
      <c r="E170" s="86">
        <v>1467</v>
      </c>
      <c r="F170" s="86"/>
      <c r="G170" s="86"/>
      <c r="H170" s="86">
        <v>1600</v>
      </c>
      <c r="I170" s="86"/>
      <c r="J170" s="86"/>
      <c r="K170" s="86"/>
      <c r="L170" s="86"/>
      <c r="M170" s="59"/>
      <c r="N170" s="59"/>
      <c r="O170" s="59"/>
      <c r="P170" s="59"/>
      <c r="Q170" s="86"/>
      <c r="R170" s="75"/>
      <c r="S170" s="85"/>
      <c r="T170" s="30"/>
      <c r="U170" s="23"/>
      <c r="V170" s="23">
        <v>31.815000000000001</v>
      </c>
      <c r="W170" s="23"/>
      <c r="X170" s="26"/>
      <c r="Y170" s="23">
        <v>13.212</v>
      </c>
      <c r="Z170" s="23"/>
      <c r="AA170" s="23"/>
      <c r="AB170" s="22"/>
      <c r="AC170" s="23"/>
      <c r="AD170" s="23"/>
      <c r="AE170" s="23"/>
      <c r="AF170" s="23"/>
      <c r="AG170" s="84"/>
      <c r="AH170" s="84"/>
      <c r="AI170" s="83"/>
      <c r="AJ170" s="82"/>
      <c r="AK170" s="81"/>
      <c r="AL170" s="22"/>
      <c r="AM170" s="14">
        <f>((E170*0.000062427)*(V170)*31536000)/2000</f>
        <v>45942.129072098287</v>
      </c>
      <c r="AN170" s="14"/>
      <c r="AO170" s="80"/>
      <c r="AP170" s="14">
        <f>((H170*0.000062427)*(Y170)*31536000)/2000</f>
        <v>20808.3490278912</v>
      </c>
      <c r="AQ170" s="22"/>
      <c r="AR170" s="22"/>
      <c r="AS170" s="22"/>
      <c r="AT170" s="22"/>
      <c r="AU170" s="22"/>
      <c r="AV170" s="14"/>
      <c r="AW170" s="14"/>
      <c r="AX170" s="22"/>
      <c r="AY170" s="79"/>
      <c r="AZ170" s="14"/>
      <c r="BA170" s="78">
        <f t="shared" si="23"/>
        <v>20808.3490278912</v>
      </c>
      <c r="BB170" s="77"/>
      <c r="BC170" s="59"/>
      <c r="BD170" s="59">
        <v>5661</v>
      </c>
      <c r="BE170" s="59"/>
      <c r="BF170" s="76"/>
      <c r="BG170" s="59">
        <v>5750</v>
      </c>
      <c r="BH170" s="59"/>
      <c r="BI170" s="59"/>
      <c r="BJ170" s="59"/>
      <c r="BK170" s="59"/>
      <c r="BL170" s="59"/>
      <c r="BM170" s="59"/>
      <c r="BN170" s="59"/>
      <c r="BO170" s="57"/>
      <c r="BP170" s="59">
        <v>4670</v>
      </c>
      <c r="BQ170" s="75"/>
      <c r="BR170" s="74"/>
      <c r="BS170" s="74"/>
      <c r="BT170" s="73"/>
      <c r="BU170" s="73"/>
      <c r="BV170" s="73"/>
      <c r="BW170" s="73"/>
      <c r="BX170" s="73"/>
      <c r="BY170" s="73"/>
      <c r="BZ170" s="73"/>
      <c r="CA170" s="73"/>
      <c r="CB170" s="73"/>
      <c r="CC170" s="73"/>
    </row>
    <row r="171" spans="1:93" ht="15" customHeight="1" thickBot="1" x14ac:dyDescent="0.45">
      <c r="E171" s="71" t="s">
        <v>39</v>
      </c>
      <c r="F171" s="70"/>
      <c r="L171"/>
      <c r="P171" s="1"/>
      <c r="Q171"/>
      <c r="R171" s="18"/>
      <c r="S171" s="69"/>
      <c r="T171" s="68"/>
      <c r="U171" s="65"/>
      <c r="V171" s="65"/>
      <c r="W171" s="65"/>
      <c r="X171" s="67"/>
      <c r="Y171" s="65"/>
      <c r="Z171" s="65"/>
      <c r="AA171" s="65"/>
      <c r="AB171" s="66"/>
      <c r="AC171" s="65"/>
      <c r="AD171" s="65"/>
      <c r="AE171" s="65"/>
      <c r="AF171" s="65"/>
      <c r="AG171" s="58"/>
      <c r="AH171" s="64"/>
      <c r="AI171" s="63"/>
      <c r="AJ171" s="62"/>
      <c r="AK171" s="61"/>
      <c r="AL171" s="57"/>
      <c r="AM171" s="59"/>
      <c r="AN171" s="59"/>
      <c r="AO171" s="60"/>
      <c r="AP171" s="59"/>
      <c r="AQ171" s="57"/>
      <c r="AR171" s="57"/>
      <c r="AS171" s="57"/>
      <c r="AT171" s="57"/>
      <c r="AU171" s="57"/>
      <c r="AV171" s="59"/>
      <c r="AW171" s="58"/>
      <c r="AX171" s="57"/>
      <c r="AY171" s="57"/>
      <c r="AZ171" s="57"/>
      <c r="BA171" s="56"/>
      <c r="BB171" s="1">
        <f>AVERAGE(BB6:BB170)</f>
        <v>13056.777777777777</v>
      </c>
      <c r="BC171" s="1">
        <f>AVERAGE(BC6:BC170)</f>
        <v>7872.405405405405</v>
      </c>
      <c r="BD171" s="1">
        <f>AVERAGE(BD6:BD170)</f>
        <v>8824.9668874172185</v>
      </c>
      <c r="BE171" s="1">
        <f>AVERAGE(BE6:BE170)</f>
        <v>8912.8175182481755</v>
      </c>
      <c r="BG171" s="1">
        <f t="shared" ref="BG171:BQ171" si="24">AVERAGE(BG6:BG170)</f>
        <v>8130</v>
      </c>
      <c r="BH171" s="1">
        <f t="shared" si="24"/>
        <v>8645.9854014598532</v>
      </c>
      <c r="BI171" s="1">
        <f t="shared" si="24"/>
        <v>8539.7635135135133</v>
      </c>
      <c r="BJ171" s="55">
        <f t="shared" si="24"/>
        <v>10953.048780487805</v>
      </c>
      <c r="BK171" s="1">
        <f t="shared" si="24"/>
        <v>8062.0993377483446</v>
      </c>
      <c r="BL171" s="54">
        <f t="shared" si="24"/>
        <v>7413.6496815286628</v>
      </c>
      <c r="BM171" s="1">
        <f t="shared" si="24"/>
        <v>8080</v>
      </c>
      <c r="BN171" s="1">
        <f t="shared" si="24"/>
        <v>8819.4659090909099</v>
      </c>
      <c r="BO171" s="1">
        <f t="shared" si="24"/>
        <v>8060.4294478527609</v>
      </c>
      <c r="BP171" s="1">
        <f t="shared" si="24"/>
        <v>7484.2453987730059</v>
      </c>
      <c r="BQ171" s="1">
        <f t="shared" si="24"/>
        <v>7779.079545454545</v>
      </c>
      <c r="BR171"/>
      <c r="BS171"/>
      <c r="BZ171" s="1"/>
      <c r="CA171" s="1"/>
      <c r="CB171" s="1"/>
      <c r="CC171" s="1"/>
    </row>
    <row r="172" spans="1:93" ht="15" customHeight="1" x14ac:dyDescent="0.4">
      <c r="A172" s="48" t="s">
        <v>38</v>
      </c>
      <c r="C172" s="1">
        <f>AVERAGE(C5:C161)</f>
        <v>5251</v>
      </c>
      <c r="D172" s="1">
        <f>AVERAGE(D5:D161)</f>
        <v>2426.1578947368421</v>
      </c>
      <c r="E172" s="1">
        <f>AVERAGE(E5:E170)</f>
        <v>2627.5813953488373</v>
      </c>
      <c r="F172" s="1">
        <f>AVERAGE(F5:F170)</f>
        <v>2709.4594594594596</v>
      </c>
      <c r="H172" s="1">
        <f t="shared" ref="H172:Q172" si="25">AVERAGE(H5:H170)</f>
        <v>2570.431818181818</v>
      </c>
      <c r="I172" s="1">
        <f t="shared" si="25"/>
        <v>2488.75</v>
      </c>
      <c r="J172" s="1">
        <f t="shared" si="25"/>
        <v>2632.1</v>
      </c>
      <c r="K172" s="1">
        <f t="shared" si="25"/>
        <v>3033.5555555555557</v>
      </c>
      <c r="L172" s="1">
        <f t="shared" si="25"/>
        <v>2940.840909090909</v>
      </c>
      <c r="M172" s="1">
        <f t="shared" si="25"/>
        <v>2438.911111111111</v>
      </c>
      <c r="N172" s="1">
        <f t="shared" si="25"/>
        <v>2679.6222222222223</v>
      </c>
      <c r="O172" s="1">
        <f t="shared" si="25"/>
        <v>2598.7346938775509</v>
      </c>
      <c r="P172" s="1">
        <f t="shared" si="25"/>
        <v>2132.8615384615387</v>
      </c>
      <c r="Q172" s="1">
        <f t="shared" si="25"/>
        <v>2333.7209302325582</v>
      </c>
      <c r="R172" s="1">
        <f>AVERAGE(R5:R169)</f>
        <v>2040.8045977011495</v>
      </c>
      <c r="S172" s="51"/>
      <c r="T172" s="36">
        <f>AVERAGE(T5:T170)</f>
        <v>4.055428571428572</v>
      </c>
      <c r="U172" s="36">
        <f>AVERAGE(U5:U170)</f>
        <v>14.526210526315788</v>
      </c>
      <c r="V172" s="49">
        <f>AVERAGE(V5:V170)</f>
        <v>13.038666666666668</v>
      </c>
      <c r="W172" s="49">
        <f>AVERAGE(W5:W170)</f>
        <v>6.5947894736842105</v>
      </c>
      <c r="X172" s="53"/>
      <c r="Y172" s="49">
        <f t="shared" ref="Y172:AI172" si="26">AVERAGE(Y5:Y171)</f>
        <v>9.7760454545454571</v>
      </c>
      <c r="Z172" s="49">
        <f t="shared" si="26"/>
        <v>7.6739230769230762</v>
      </c>
      <c r="AA172" s="49">
        <f t="shared" si="26"/>
        <v>5.6649024390243907</v>
      </c>
      <c r="AB172" s="49">
        <f t="shared" si="26"/>
        <v>4.9256785714285716</v>
      </c>
      <c r="AC172" s="49">
        <f t="shared" si="26"/>
        <v>6.0677333333333348</v>
      </c>
      <c r="AD172" s="49">
        <f t="shared" si="26"/>
        <v>12.089000000000002</v>
      </c>
      <c r="AE172" s="49">
        <f t="shared" si="26"/>
        <v>8.2738043478260881</v>
      </c>
      <c r="AF172" s="49">
        <f t="shared" si="26"/>
        <v>6.5704799999999999</v>
      </c>
      <c r="AG172" s="49">
        <f t="shared" si="26"/>
        <v>9.3350923076923067</v>
      </c>
      <c r="AH172" s="49">
        <f t="shared" si="26"/>
        <v>8.191272727272727</v>
      </c>
      <c r="AI172" s="35">
        <f t="shared" si="26"/>
        <v>4.7489550561797733</v>
      </c>
      <c r="AJ172" s="50"/>
      <c r="AK172" s="1">
        <f>AVERAGE(AK5:AK152)</f>
        <v>19936.282103216468</v>
      </c>
      <c r="AL172" s="1">
        <f>AVERAGE(AL5:AL152)</f>
        <v>25893.234915514284</v>
      </c>
      <c r="AM172" s="1">
        <f>AVERAGE(AM5:AM152)</f>
        <v>25456.60851575197</v>
      </c>
      <c r="AN172" s="1">
        <f>AVERAGE(AN5:AN152)</f>
        <v>14741.416443630156</v>
      </c>
      <c r="AO172" s="1"/>
      <c r="AP172" s="1">
        <f t="shared" ref="AP172:AZ172" si="27">AVERAGE(AP5:AP152)</f>
        <v>21608.485137228017</v>
      </c>
      <c r="AQ172" s="1">
        <f t="shared" si="27"/>
        <v>16480.291608989926</v>
      </c>
      <c r="AR172" s="1">
        <f t="shared" si="27"/>
        <v>15173.292475148963</v>
      </c>
      <c r="AS172" s="1">
        <f t="shared" si="27"/>
        <v>14373.677423423738</v>
      </c>
      <c r="AT172" s="1">
        <f t="shared" si="27"/>
        <v>15920.06512440286</v>
      </c>
      <c r="AU172" s="1">
        <f t="shared" si="27"/>
        <v>21563.145158882602</v>
      </c>
      <c r="AV172" s="1">
        <f t="shared" si="27"/>
        <v>20444.290650002022</v>
      </c>
      <c r="AW172" s="1">
        <f t="shared" si="27"/>
        <v>15100.413927925027</v>
      </c>
      <c r="AX172" s="1">
        <f t="shared" si="27"/>
        <v>14176.471161580424</v>
      </c>
      <c r="AY172" s="1">
        <f t="shared" si="27"/>
        <v>16746.992991944553</v>
      </c>
      <c r="AZ172" s="1">
        <f t="shared" si="27"/>
        <v>9728.94539653217</v>
      </c>
      <c r="BA172" s="45"/>
      <c r="BB172" s="1">
        <f t="shared" ref="BB172:BO172" si="28">MAX(BB5:BB169)</f>
        <v>17854</v>
      </c>
      <c r="BC172" s="1">
        <f t="shared" si="28"/>
        <v>13923</v>
      </c>
      <c r="BD172" s="1">
        <f t="shared" si="28"/>
        <v>18619</v>
      </c>
      <c r="BE172" s="1">
        <f t="shared" si="28"/>
        <v>16551</v>
      </c>
      <c r="BF172" s="1">
        <f t="shared" si="28"/>
        <v>14370</v>
      </c>
      <c r="BG172" s="1">
        <f t="shared" si="28"/>
        <v>14410</v>
      </c>
      <c r="BH172" s="1">
        <f t="shared" si="28"/>
        <v>17400</v>
      </c>
      <c r="BI172" s="1">
        <f t="shared" si="28"/>
        <v>15550</v>
      </c>
      <c r="BJ172" s="1">
        <f t="shared" si="28"/>
        <v>16560</v>
      </c>
      <c r="BK172" s="1">
        <f t="shared" si="28"/>
        <v>14970</v>
      </c>
      <c r="BL172" s="1">
        <f t="shared" si="28"/>
        <v>14970</v>
      </c>
      <c r="BM172" s="1">
        <f t="shared" si="28"/>
        <v>14590</v>
      </c>
      <c r="BN172" s="1">
        <f t="shared" si="28"/>
        <v>16410</v>
      </c>
      <c r="BO172" s="1">
        <f t="shared" si="28"/>
        <v>16250</v>
      </c>
      <c r="BP172" s="1">
        <f>AVERAGE(BP5:BP170)</f>
        <v>7466.7743902439024</v>
      </c>
      <c r="BQ172" s="1">
        <f>AVERAGE(BQ5:BQ170)</f>
        <v>7738.2247191011238</v>
      </c>
      <c r="BR172"/>
      <c r="BS172"/>
      <c r="BZ172" s="1"/>
      <c r="CA172" s="1"/>
      <c r="CB172" s="1"/>
      <c r="CC172" s="1"/>
    </row>
    <row r="173" spans="1:93" ht="15" customHeight="1" x14ac:dyDescent="0.4">
      <c r="A173" s="48" t="s">
        <v>37</v>
      </c>
      <c r="C173" s="1">
        <f t="shared" ref="C173:R173" si="29">MAX(C5:C170)</f>
        <v>9710</v>
      </c>
      <c r="D173" s="1">
        <f t="shared" si="29"/>
        <v>4718</v>
      </c>
      <c r="E173" s="1">
        <f t="shared" si="29"/>
        <v>5944</v>
      </c>
      <c r="F173" s="1">
        <f t="shared" si="29"/>
        <v>5083</v>
      </c>
      <c r="G173" s="1">
        <f t="shared" si="29"/>
        <v>5325</v>
      </c>
      <c r="H173" s="1">
        <f t="shared" si="29"/>
        <v>5236</v>
      </c>
      <c r="I173" s="1">
        <f t="shared" si="29"/>
        <v>5572</v>
      </c>
      <c r="J173" s="1">
        <f t="shared" si="29"/>
        <v>5420</v>
      </c>
      <c r="K173" s="1">
        <f t="shared" si="29"/>
        <v>5426</v>
      </c>
      <c r="L173" s="1">
        <f t="shared" si="29"/>
        <v>6066</v>
      </c>
      <c r="M173" s="1">
        <f t="shared" si="29"/>
        <v>5148</v>
      </c>
      <c r="N173" s="1">
        <f t="shared" si="29"/>
        <v>5693</v>
      </c>
      <c r="O173" s="1">
        <f t="shared" si="29"/>
        <v>5420</v>
      </c>
      <c r="P173" s="1">
        <f t="shared" si="29"/>
        <v>4871</v>
      </c>
      <c r="Q173" s="1">
        <f t="shared" si="29"/>
        <v>4200</v>
      </c>
      <c r="R173" s="52">
        <f t="shared" si="29"/>
        <v>4500</v>
      </c>
      <c r="S173" s="51"/>
      <c r="T173" s="47">
        <f t="shared" ref="T173:AI173" si="30">MAX(T5:T170)</f>
        <v>7.0030000000000001</v>
      </c>
      <c r="U173" s="47">
        <f t="shared" si="30"/>
        <v>45.503</v>
      </c>
      <c r="V173" s="47">
        <f t="shared" si="30"/>
        <v>31.815000000000001</v>
      </c>
      <c r="W173" s="47">
        <f t="shared" si="30"/>
        <v>14.093</v>
      </c>
      <c r="X173" s="47">
        <f t="shared" si="30"/>
        <v>6.3609999999999998</v>
      </c>
      <c r="Y173" s="47">
        <f t="shared" si="30"/>
        <v>16.832999999999998</v>
      </c>
      <c r="Z173" s="47">
        <f t="shared" si="30"/>
        <v>16.181999999999999</v>
      </c>
      <c r="AA173" s="47">
        <f t="shared" si="30"/>
        <v>8.7870000000000008</v>
      </c>
      <c r="AB173" s="47">
        <f t="shared" si="30"/>
        <v>8.9390000000000001</v>
      </c>
      <c r="AC173" s="47">
        <f t="shared" si="30"/>
        <v>13.956</v>
      </c>
      <c r="AD173" s="47">
        <f t="shared" si="30"/>
        <v>23.384</v>
      </c>
      <c r="AE173" s="47">
        <f t="shared" si="30"/>
        <v>12.364000000000001</v>
      </c>
      <c r="AF173" s="47">
        <f t="shared" si="30"/>
        <v>12.356</v>
      </c>
      <c r="AG173" s="47">
        <f t="shared" si="30"/>
        <v>27.995999999999999</v>
      </c>
      <c r="AH173" s="19">
        <f t="shared" si="30"/>
        <v>16.486000000000001</v>
      </c>
      <c r="AI173" s="19">
        <f t="shared" si="30"/>
        <v>7.5830000000000002</v>
      </c>
      <c r="AJ173" s="50"/>
      <c r="AK173" s="1">
        <f t="shared" ref="AK173:AZ173" si="31">MAX(AK5:AK170)</f>
        <v>30903.092469456267</v>
      </c>
      <c r="AL173" s="1">
        <f t="shared" si="31"/>
        <v>44746.038805173193</v>
      </c>
      <c r="AM173" s="1">
        <f t="shared" si="31"/>
        <v>54509.960287629503</v>
      </c>
      <c r="AN173" s="1">
        <f t="shared" si="31"/>
        <v>20405.297512556641</v>
      </c>
      <c r="AO173" s="1">
        <f t="shared" si="31"/>
        <v>19385.429329550017</v>
      </c>
      <c r="AP173" s="1">
        <f t="shared" si="31"/>
        <v>30281.299917912726</v>
      </c>
      <c r="AQ173" s="1">
        <f t="shared" si="31"/>
        <v>23518.789259728896</v>
      </c>
      <c r="AR173" s="1">
        <f t="shared" si="31"/>
        <v>26545.825639852275</v>
      </c>
      <c r="AS173" s="1">
        <f t="shared" si="31"/>
        <v>21562.563088748015</v>
      </c>
      <c r="AT173" s="1">
        <f t="shared" si="31"/>
        <v>22107.311633419777</v>
      </c>
      <c r="AU173" s="1">
        <f t="shared" si="31"/>
        <v>31283.487225330915</v>
      </c>
      <c r="AV173" s="1">
        <f t="shared" si="31"/>
        <v>31977.53098877686</v>
      </c>
      <c r="AW173" s="1">
        <f t="shared" si="31"/>
        <v>28045.971449618402</v>
      </c>
      <c r="AX173" s="1">
        <f t="shared" si="31"/>
        <v>24218.621979267456</v>
      </c>
      <c r="AY173" s="1">
        <f t="shared" si="31"/>
        <v>30767.893127445597</v>
      </c>
      <c r="AZ173" s="1">
        <f t="shared" si="31"/>
        <v>19832.268622953601</v>
      </c>
      <c r="BA173" s="45"/>
      <c r="BB173" s="1">
        <f t="shared" ref="BB173:BO173" si="32">MIN(BB5:BB169)</f>
        <v>8453</v>
      </c>
      <c r="BC173" s="1">
        <f t="shared" si="32"/>
        <v>3972</v>
      </c>
      <c r="BD173" s="1">
        <f t="shared" si="32"/>
        <v>3892</v>
      </c>
      <c r="BE173" s="1">
        <f t="shared" si="32"/>
        <v>5804</v>
      </c>
      <c r="BF173" s="1">
        <f t="shared" si="32"/>
        <v>4181</v>
      </c>
      <c r="BG173" s="1">
        <f t="shared" si="32"/>
        <v>3614</v>
      </c>
      <c r="BH173" s="1">
        <f t="shared" si="32"/>
        <v>4249</v>
      </c>
      <c r="BI173" s="1">
        <f t="shared" si="32"/>
        <v>4313</v>
      </c>
      <c r="BJ173" s="1">
        <f t="shared" si="32"/>
        <v>3659</v>
      </c>
      <c r="BK173" s="1">
        <f t="shared" si="32"/>
        <v>3571</v>
      </c>
      <c r="BL173" s="1">
        <f t="shared" si="32"/>
        <v>4168</v>
      </c>
      <c r="BM173" s="1">
        <f t="shared" si="32"/>
        <v>4180</v>
      </c>
      <c r="BN173" s="1">
        <f t="shared" si="32"/>
        <v>3924</v>
      </c>
      <c r="BO173" s="1">
        <f t="shared" si="32"/>
        <v>3660</v>
      </c>
      <c r="BP173" s="1">
        <f>MAX(BP5:BP170)</f>
        <v>13770</v>
      </c>
      <c r="BQ173" s="1">
        <f>MAX(BQ5:BQ170)</f>
        <v>15060</v>
      </c>
      <c r="BR173"/>
      <c r="BS173"/>
      <c r="BZ173" s="1"/>
      <c r="CA173" s="1"/>
      <c r="CB173" s="1"/>
      <c r="CC173" s="1"/>
    </row>
    <row r="174" spans="1:93" ht="15" customHeight="1" x14ac:dyDescent="0.4">
      <c r="A174" s="48" t="s">
        <v>36</v>
      </c>
      <c r="C174" s="1">
        <f t="shared" ref="C174:R174" si="33">MIN(C5:C170)</f>
        <v>2695</v>
      </c>
      <c r="D174" s="1">
        <f t="shared" si="33"/>
        <v>997</v>
      </c>
      <c r="E174" s="1">
        <f t="shared" si="33"/>
        <v>878</v>
      </c>
      <c r="F174" s="1">
        <f t="shared" si="33"/>
        <v>1649</v>
      </c>
      <c r="G174" s="1">
        <f t="shared" si="33"/>
        <v>1106</v>
      </c>
      <c r="H174" s="1">
        <f t="shared" si="33"/>
        <v>991</v>
      </c>
      <c r="I174" s="1">
        <f t="shared" si="33"/>
        <v>1220</v>
      </c>
      <c r="J174" s="1">
        <f t="shared" si="33"/>
        <v>985</v>
      </c>
      <c r="K174" s="1">
        <f t="shared" si="33"/>
        <v>843</v>
      </c>
      <c r="L174" s="1">
        <f t="shared" si="33"/>
        <v>820</v>
      </c>
      <c r="M174" s="1">
        <f t="shared" si="33"/>
        <v>1130</v>
      </c>
      <c r="N174" s="1">
        <f t="shared" si="33"/>
        <v>604</v>
      </c>
      <c r="O174" s="1">
        <f t="shared" si="33"/>
        <v>840</v>
      </c>
      <c r="P174" s="1">
        <f t="shared" si="33"/>
        <v>836</v>
      </c>
      <c r="Q174" s="1">
        <f t="shared" si="33"/>
        <v>1150</v>
      </c>
      <c r="R174" s="52">
        <f t="shared" si="33"/>
        <v>1000</v>
      </c>
      <c r="S174" s="51"/>
      <c r="T174" s="47">
        <f t="shared" ref="T174:AI174" si="34">MIN(T5:T170)</f>
        <v>2.113</v>
      </c>
      <c r="U174" s="47">
        <f t="shared" si="34"/>
        <v>2.8140000000000001</v>
      </c>
      <c r="V174" s="47">
        <f t="shared" si="34"/>
        <v>1.605</v>
      </c>
      <c r="W174" s="47">
        <f t="shared" si="34"/>
        <v>2.3210000000000002</v>
      </c>
      <c r="X174" s="47">
        <f t="shared" si="34"/>
        <v>2.3340000000000001</v>
      </c>
      <c r="Y174" s="47">
        <f t="shared" si="34"/>
        <v>1.796</v>
      </c>
      <c r="Z174" s="47">
        <f t="shared" si="34"/>
        <v>2.5310000000000001</v>
      </c>
      <c r="AA174" s="47">
        <f t="shared" si="34"/>
        <v>2.3220000000000001</v>
      </c>
      <c r="AB174" s="47">
        <f t="shared" si="34"/>
        <v>1.579</v>
      </c>
      <c r="AC174" s="47">
        <f t="shared" si="34"/>
        <v>1.7350000000000001</v>
      </c>
      <c r="AD174" s="47">
        <f t="shared" si="34"/>
        <v>2.1059999999999999</v>
      </c>
      <c r="AE174" s="47">
        <f t="shared" si="34"/>
        <v>2.7090000000000001</v>
      </c>
      <c r="AF174" s="47">
        <f t="shared" si="34"/>
        <v>2.2650000000000001</v>
      </c>
      <c r="AG174" s="47">
        <f t="shared" si="34"/>
        <v>1.694</v>
      </c>
      <c r="AH174" s="19">
        <f t="shared" si="34"/>
        <v>2.6579999999999999</v>
      </c>
      <c r="AI174" s="19">
        <f t="shared" si="34"/>
        <v>0.47099999999999997</v>
      </c>
      <c r="AJ174" s="50"/>
      <c r="AK174" s="1">
        <f t="shared" ref="AK174:AZ174" si="35">MIN(AK5:AK170)</f>
        <v>5605.4094682647601</v>
      </c>
      <c r="AL174" s="1">
        <f t="shared" si="35"/>
        <v>0</v>
      </c>
      <c r="AM174" s="1">
        <f t="shared" si="35"/>
        <v>1387.13467712184</v>
      </c>
      <c r="AN174" s="1">
        <f t="shared" si="35"/>
        <v>7700.7585961151999</v>
      </c>
      <c r="AO174" s="1">
        <f t="shared" si="35"/>
        <v>0</v>
      </c>
      <c r="AP174" s="1">
        <f t="shared" si="35"/>
        <v>1751.9796728544961</v>
      </c>
      <c r="AQ174" s="1">
        <f t="shared" si="35"/>
        <v>3219.6281868475207</v>
      </c>
      <c r="AR174" s="1">
        <f t="shared" si="35"/>
        <v>3334.7753566829283</v>
      </c>
      <c r="AS174" s="1">
        <f t="shared" si="35"/>
        <v>1911.8733766225921</v>
      </c>
      <c r="AT174" s="1">
        <f t="shared" si="35"/>
        <v>4210.8528001654804</v>
      </c>
      <c r="AU174" s="1">
        <f t="shared" si="35"/>
        <v>3725.8099402068001</v>
      </c>
      <c r="AV174" s="1">
        <f t="shared" si="35"/>
        <v>4426.5581042558406</v>
      </c>
      <c r="AW174" s="1">
        <f t="shared" si="35"/>
        <v>2139.8958389491199</v>
      </c>
      <c r="AX174" s="1">
        <f t="shared" si="35"/>
        <v>1632.4698685347362</v>
      </c>
      <c r="AY174" s="1">
        <f t="shared" si="35"/>
        <v>3270.4993398599995</v>
      </c>
      <c r="AZ174" s="1">
        <f t="shared" si="35"/>
        <v>0</v>
      </c>
      <c r="BA174" s="45"/>
      <c r="BB174" s="1"/>
      <c r="BC174" s="44"/>
      <c r="BE174" s="1"/>
      <c r="BF174" s="42"/>
      <c r="BG174" s="1">
        <f>MIN(BG5:BG170)</f>
        <v>3614</v>
      </c>
      <c r="BH174" s="1"/>
      <c r="BI174" s="1"/>
      <c r="BJ174" s="1" t="s">
        <v>35</v>
      </c>
      <c r="BK174" s="1"/>
      <c r="BL174" s="49">
        <f>AVERAGE(BG171:BQ171)</f>
        <v>8360.7060923554018</v>
      </c>
      <c r="BM174" s="1"/>
      <c r="BN174" s="1"/>
      <c r="BO174" s="1"/>
      <c r="BP174" s="1">
        <f>MIN(BP5:BP170)</f>
        <v>4619</v>
      </c>
      <c r="BQ174" s="1">
        <f>MIN(BQ5:BQ170)</f>
        <v>4143</v>
      </c>
      <c r="BR174"/>
      <c r="BS174"/>
      <c r="BZ174" s="1"/>
      <c r="CA174" s="1"/>
      <c r="CB174" s="1"/>
      <c r="CC174" s="1"/>
    </row>
    <row r="175" spans="1:93" ht="15" customHeight="1" x14ac:dyDescent="0.4">
      <c r="C175">
        <v>2018</v>
      </c>
      <c r="D175">
        <v>2019</v>
      </c>
      <c r="E175">
        <v>2018</v>
      </c>
      <c r="F175">
        <v>2017</v>
      </c>
      <c r="G175">
        <v>2016</v>
      </c>
      <c r="H175">
        <v>2015</v>
      </c>
      <c r="I175">
        <v>2014</v>
      </c>
      <c r="J175">
        <v>2013</v>
      </c>
      <c r="K175">
        <v>2012</v>
      </c>
      <c r="L175">
        <v>2011</v>
      </c>
      <c r="M175">
        <v>2009</v>
      </c>
      <c r="N175">
        <v>2008</v>
      </c>
      <c r="O175">
        <v>2006</v>
      </c>
      <c r="P175">
        <v>2004</v>
      </c>
      <c r="Q175">
        <v>2003</v>
      </c>
      <c r="R175" s="48">
        <v>2002</v>
      </c>
      <c r="S175" s="11"/>
      <c r="T175" s="10"/>
      <c r="Y175" s="47">
        <f>MIN(Y5:Y170)</f>
        <v>1.796</v>
      </c>
      <c r="Z175" s="7"/>
      <c r="AB175" s="8"/>
      <c r="AE175" s="7"/>
      <c r="AF175" s="7"/>
      <c r="AG175" s="6"/>
      <c r="AH175" s="6"/>
      <c r="AJ175" s="5"/>
      <c r="AP175" s="1">
        <f>MIN(AP5:AP170)</f>
        <v>1751.9796728544961</v>
      </c>
      <c r="AT175"/>
      <c r="AV175" s="12" t="s">
        <v>34</v>
      </c>
      <c r="AW175" s="46">
        <f>AVERAGE(AR172:BG172)</f>
        <v>15930.286287322822</v>
      </c>
      <c r="AX175"/>
      <c r="AY175" s="1"/>
      <c r="AZ175" s="1"/>
      <c r="BA175" s="45"/>
      <c r="BB175" s="1"/>
      <c r="BC175" s="44"/>
      <c r="BD175" s="43"/>
      <c r="BE175" s="1"/>
      <c r="BF175" s="42"/>
      <c r="BH175" s="1"/>
      <c r="BI175" s="1"/>
      <c r="BJ175" s="1"/>
      <c r="BK175" s="1"/>
      <c r="BL175" s="1"/>
      <c r="BM175" s="1"/>
      <c r="BN175" s="1"/>
      <c r="BR175"/>
      <c r="BS175"/>
      <c r="BZ175" s="1"/>
      <c r="CA175" s="1"/>
      <c r="CB175" s="1"/>
      <c r="CC175" s="1"/>
    </row>
    <row r="176" spans="1:93" ht="15" customHeight="1" x14ac:dyDescent="0.4">
      <c r="L176" s="27"/>
      <c r="M176" s="27"/>
      <c r="N176" s="27"/>
      <c r="O176" s="27"/>
      <c r="P176" s="27"/>
      <c r="Q176" s="27"/>
      <c r="R176" s="13"/>
      <c r="S176" s="11"/>
      <c r="T176" s="10"/>
      <c r="Z176" s="7"/>
      <c r="AB176" s="8"/>
      <c r="AE176" s="7"/>
      <c r="AF176" s="7"/>
      <c r="AG176" s="6"/>
      <c r="AH176" s="6"/>
      <c r="AJ176" s="5"/>
      <c r="AT176"/>
      <c r="AW176" s="1"/>
      <c r="AX176"/>
      <c r="BG176"/>
      <c r="BK176" s="1"/>
      <c r="BP176"/>
      <c r="BQ176"/>
      <c r="BR176"/>
      <c r="BS176"/>
      <c r="BZ176" s="1"/>
      <c r="CA176" s="1"/>
      <c r="CB176" s="1"/>
      <c r="CC176" s="1"/>
    </row>
    <row r="177" spans="1:81" ht="15" customHeight="1" x14ac:dyDescent="0.35">
      <c r="A177" s="41" t="s">
        <v>33</v>
      </c>
      <c r="B177" s="12" t="s">
        <v>32</v>
      </c>
      <c r="C177" s="17">
        <f t="shared" ref="C177:R177" si="36">AVERAGE(C5:C22)</f>
        <v>4888</v>
      </c>
      <c r="D177" s="17">
        <f t="shared" si="36"/>
        <v>3014.3333333333335</v>
      </c>
      <c r="E177" s="17">
        <f t="shared" si="36"/>
        <v>2707.6</v>
      </c>
      <c r="F177" s="17">
        <f t="shared" si="36"/>
        <v>3209.3333333333335</v>
      </c>
      <c r="G177" s="17">
        <f t="shared" si="36"/>
        <v>2661.75</v>
      </c>
      <c r="H177" s="17">
        <f t="shared" si="36"/>
        <v>2542.1428571428573</v>
      </c>
      <c r="I177" s="38">
        <f t="shared" si="36"/>
        <v>2450</v>
      </c>
      <c r="J177" s="17">
        <f t="shared" si="36"/>
        <v>2903.6666666666665</v>
      </c>
      <c r="K177" s="17">
        <f t="shared" si="36"/>
        <v>2523.4285714285716</v>
      </c>
      <c r="L177" s="39">
        <f t="shared" si="36"/>
        <v>3361.375</v>
      </c>
      <c r="M177" s="17">
        <f t="shared" si="36"/>
        <v>3008.4166666666665</v>
      </c>
      <c r="N177" s="17">
        <f t="shared" si="36"/>
        <v>3217.5</v>
      </c>
      <c r="O177" s="17">
        <f t="shared" si="36"/>
        <v>3086.75</v>
      </c>
      <c r="P177" s="17">
        <f t="shared" si="36"/>
        <v>2783.5294117647059</v>
      </c>
      <c r="Q177" s="17">
        <f t="shared" si="36"/>
        <v>2528.125</v>
      </c>
      <c r="R177" s="17">
        <f t="shared" si="36"/>
        <v>2793.3333333333335</v>
      </c>
      <c r="S177" s="37" t="s">
        <v>31</v>
      </c>
      <c r="T177" s="16">
        <f t="shared" ref="T177:AI177" si="37">AVERAGE(T5:T22)</f>
        <v>2.4717499999999997</v>
      </c>
      <c r="U177" s="16">
        <f t="shared" si="37"/>
        <v>3.081</v>
      </c>
      <c r="V177" s="16">
        <f t="shared" si="37"/>
        <v>2.851</v>
      </c>
      <c r="W177" s="16">
        <f t="shared" si="37"/>
        <v>2.906333333333333</v>
      </c>
      <c r="X177" s="16">
        <f t="shared" si="37"/>
        <v>3.2677500000000004</v>
      </c>
      <c r="Y177" s="35">
        <f t="shared" si="37"/>
        <v>2.6838571428571427</v>
      </c>
      <c r="Z177" s="16">
        <f t="shared" si="37"/>
        <v>3.1835999999999998</v>
      </c>
      <c r="AA177" s="16">
        <f t="shared" si="37"/>
        <v>3.0178333333333334</v>
      </c>
      <c r="AB177" s="16">
        <f t="shared" si="37"/>
        <v>2.7633749999999999</v>
      </c>
      <c r="AC177" s="16">
        <f t="shared" si="37"/>
        <v>3.0226666666666664</v>
      </c>
      <c r="AD177" s="16">
        <f t="shared" si="37"/>
        <v>3.5255454545454543</v>
      </c>
      <c r="AE177" s="16">
        <f t="shared" si="37"/>
        <v>3.5331250000000001</v>
      </c>
      <c r="AF177" s="36">
        <f t="shared" si="37"/>
        <v>3.6125625000000001</v>
      </c>
      <c r="AG177" s="16">
        <f t="shared" si="37"/>
        <v>3.2429411764705889</v>
      </c>
      <c r="AH177" s="16">
        <f t="shared" si="37"/>
        <v>3.4326874999999997</v>
      </c>
      <c r="AI177" s="16">
        <f t="shared" si="37"/>
        <v>3.4347647058823529</v>
      </c>
      <c r="AJ177" s="5"/>
      <c r="AK177" s="31">
        <f t="shared" ref="AK177:AZ177" si="38">AVERAGE(AK5:AK22)</f>
        <v>12642.905630424439</v>
      </c>
      <c r="AL177" s="31">
        <f t="shared" si="38"/>
        <v>6730.3660054170432</v>
      </c>
      <c r="AM177" s="31">
        <f t="shared" si="38"/>
        <v>8329.4862796524394</v>
      </c>
      <c r="AN177" s="31">
        <f t="shared" si="38"/>
        <v>8902.0206323500315</v>
      </c>
      <c r="AO177" s="32">
        <f t="shared" si="38"/>
        <v>5196.218990480199</v>
      </c>
      <c r="AP177" s="31">
        <f t="shared" si="38"/>
        <v>6761.9864220647651</v>
      </c>
      <c r="AQ177" s="31">
        <f t="shared" si="38"/>
        <v>8222.737378069196</v>
      </c>
      <c r="AR177" s="31">
        <f t="shared" si="38"/>
        <v>8976.0123700410677</v>
      </c>
      <c r="AS177" s="31">
        <f t="shared" si="38"/>
        <v>6964.0075884894077</v>
      </c>
      <c r="AT177" s="31">
        <f t="shared" si="38"/>
        <v>9672.2184281859991</v>
      </c>
      <c r="AU177" s="31">
        <f t="shared" si="38"/>
        <v>10394.232500205731</v>
      </c>
      <c r="AV177" s="33">
        <f t="shared" si="38"/>
        <v>11557.782126447182</v>
      </c>
      <c r="AW177" s="31">
        <f t="shared" si="38"/>
        <v>11461.082763064971</v>
      </c>
      <c r="AX177" s="31">
        <f t="shared" si="38"/>
        <v>9199.1679564553451</v>
      </c>
      <c r="AY177" s="31">
        <f t="shared" si="38"/>
        <v>8774.2095673657495</v>
      </c>
      <c r="AZ177" s="31">
        <f t="shared" si="38"/>
        <v>8537.4783528666358</v>
      </c>
      <c r="BA177" s="40"/>
      <c r="BB177" s="31">
        <f t="shared" ref="BB177:BQ177" si="39">AVERAGE(BB5:BB22)</f>
        <v>11792</v>
      </c>
      <c r="BC177" s="31">
        <f t="shared" si="39"/>
        <v>9494.6666666666661</v>
      </c>
      <c r="BD177" s="31">
        <f t="shared" si="39"/>
        <v>8935.7999999999993</v>
      </c>
      <c r="BE177" s="33">
        <f t="shared" si="39"/>
        <v>10611.333333333334</v>
      </c>
      <c r="BF177" s="31">
        <f t="shared" si="39"/>
        <v>8225.25</v>
      </c>
      <c r="BG177" s="32">
        <f t="shared" si="39"/>
        <v>8004.8571428571431</v>
      </c>
      <c r="BH177" s="31">
        <f t="shared" si="39"/>
        <v>8466.5</v>
      </c>
      <c r="BI177" s="31">
        <f t="shared" si="39"/>
        <v>8595.1666666666661</v>
      </c>
      <c r="BJ177" s="31">
        <f t="shared" si="39"/>
        <v>9604.875</v>
      </c>
      <c r="BK177" s="31">
        <f t="shared" si="39"/>
        <v>9751.1111111111113</v>
      </c>
      <c r="BL177" s="31">
        <f t="shared" si="39"/>
        <v>9203.25</v>
      </c>
      <c r="BM177" s="31">
        <f t="shared" si="39"/>
        <v>9117.5</v>
      </c>
      <c r="BN177" s="31">
        <f t="shared" si="39"/>
        <v>9702.125</v>
      </c>
      <c r="BO177" s="31">
        <f t="shared" si="39"/>
        <v>9906.4705882352937</v>
      </c>
      <c r="BP177" s="31">
        <f t="shared" si="39"/>
        <v>9141.1176470588234</v>
      </c>
      <c r="BQ177" s="31">
        <f t="shared" si="39"/>
        <v>9613.1176470588234</v>
      </c>
      <c r="BR177"/>
      <c r="BS177"/>
      <c r="BZ177" s="1"/>
      <c r="CA177" s="1"/>
      <c r="CB177" s="1"/>
      <c r="CC177" s="1"/>
    </row>
    <row r="178" spans="1:81" ht="15" customHeight="1" x14ac:dyDescent="0.35">
      <c r="A178" s="41" t="s">
        <v>30</v>
      </c>
      <c r="B178" s="12" t="s">
        <v>29</v>
      </c>
      <c r="C178" s="17">
        <f t="shared" ref="C178:R178" si="40">AVERAGE(C23:C38)</f>
        <v>6792.5</v>
      </c>
      <c r="D178" s="17">
        <f t="shared" si="40"/>
        <v>4208</v>
      </c>
      <c r="E178" s="17">
        <f t="shared" si="40"/>
        <v>5379.75</v>
      </c>
      <c r="F178" s="17">
        <f t="shared" si="40"/>
        <v>5044.5</v>
      </c>
      <c r="G178" s="17">
        <f t="shared" si="40"/>
        <v>4815.5</v>
      </c>
      <c r="H178" s="17">
        <f t="shared" si="40"/>
        <v>4983.5</v>
      </c>
      <c r="I178" s="17">
        <f t="shared" si="40"/>
        <v>5166.75</v>
      </c>
      <c r="J178" s="17">
        <f t="shared" si="40"/>
        <v>5149</v>
      </c>
      <c r="K178" s="17">
        <f t="shared" si="40"/>
        <v>4880</v>
      </c>
      <c r="L178" s="39">
        <f t="shared" si="40"/>
        <v>5798.5</v>
      </c>
      <c r="M178" s="17">
        <f t="shared" si="40"/>
        <v>4732.5</v>
      </c>
      <c r="N178" s="17">
        <f t="shared" si="40"/>
        <v>4664.75</v>
      </c>
      <c r="O178" s="17">
        <f t="shared" si="40"/>
        <v>5202.5</v>
      </c>
      <c r="P178" s="17">
        <f t="shared" si="40"/>
        <v>4507.5</v>
      </c>
      <c r="Q178" s="38">
        <f t="shared" si="40"/>
        <v>3875</v>
      </c>
      <c r="R178" s="17">
        <f t="shared" si="40"/>
        <v>4082.1428571428573</v>
      </c>
      <c r="S178" s="37" t="s">
        <v>28</v>
      </c>
      <c r="T178" s="16">
        <f t="shared" ref="T178:AI178" si="41">AVERAGE(T23:T38)</f>
        <v>2.6347499999999999</v>
      </c>
      <c r="U178" s="16">
        <f t="shared" si="41"/>
        <v>4.7302499999999998</v>
      </c>
      <c r="V178" s="16">
        <f t="shared" si="41"/>
        <v>2.9802500000000003</v>
      </c>
      <c r="W178" s="35">
        <f t="shared" si="41"/>
        <v>2.5147499999999998</v>
      </c>
      <c r="X178" s="16">
        <f t="shared" si="41"/>
        <v>3.3039999999999998</v>
      </c>
      <c r="Y178" s="16">
        <f t="shared" si="41"/>
        <v>4.069</v>
      </c>
      <c r="Z178" s="16">
        <f t="shared" si="41"/>
        <v>4.1672499999999992</v>
      </c>
      <c r="AA178" s="16">
        <f t="shared" si="41"/>
        <v>4.2515000000000001</v>
      </c>
      <c r="AB178" s="16">
        <f t="shared" si="41"/>
        <v>3.4649999999999999</v>
      </c>
      <c r="AC178" s="16">
        <f t="shared" si="41"/>
        <v>3.3387500000000001</v>
      </c>
      <c r="AD178" s="16">
        <f t="shared" si="41"/>
        <v>5.2967499999999994</v>
      </c>
      <c r="AE178" s="16">
        <f t="shared" si="41"/>
        <v>4.76525</v>
      </c>
      <c r="AF178" s="16">
        <f t="shared" si="41"/>
        <v>4.5887500000000001</v>
      </c>
      <c r="AG178" s="16">
        <f t="shared" si="41"/>
        <v>4.0039999999999996</v>
      </c>
      <c r="AH178" s="36">
        <f t="shared" si="41"/>
        <v>5.5882500000000004</v>
      </c>
      <c r="AI178" s="16">
        <f t="shared" si="41"/>
        <v>4.2845714285714287</v>
      </c>
      <c r="AJ178" s="5"/>
      <c r="AK178" s="31">
        <f t="shared" ref="AK178:AZ178" si="42">AVERAGE(AK23:AK38)</f>
        <v>17485.406529767926</v>
      </c>
      <c r="AL178" s="31">
        <f t="shared" si="42"/>
        <v>19455.297186591124</v>
      </c>
      <c r="AM178" s="31">
        <f t="shared" si="42"/>
        <v>15840.16227291625</v>
      </c>
      <c r="AN178" s="32">
        <f t="shared" si="42"/>
        <v>12487.335925444957</v>
      </c>
      <c r="AO178" s="31">
        <f t="shared" si="42"/>
        <v>15633.811236764703</v>
      </c>
      <c r="AP178" s="31">
        <f t="shared" si="42"/>
        <v>19879.100992281674</v>
      </c>
      <c r="AQ178" s="31">
        <f t="shared" si="42"/>
        <v>21218.607207873447</v>
      </c>
      <c r="AR178" s="31">
        <f t="shared" si="42"/>
        <v>21408.793265798013</v>
      </c>
      <c r="AS178" s="31">
        <f t="shared" si="42"/>
        <v>16608.096189243035</v>
      </c>
      <c r="AT178" s="31">
        <f t="shared" si="42"/>
        <v>19100.71698156308</v>
      </c>
      <c r="AU178" s="33">
        <f t="shared" si="42"/>
        <v>24598.94192462297</v>
      </c>
      <c r="AV178" s="31">
        <f t="shared" si="42"/>
        <v>21826.843305870403</v>
      </c>
      <c r="AW178" s="31">
        <f t="shared" si="42"/>
        <v>23463.398960751245</v>
      </c>
      <c r="AX178" s="31">
        <f t="shared" si="42"/>
        <v>17794.961876201636</v>
      </c>
      <c r="AY178" s="31">
        <f t="shared" si="42"/>
        <v>21334.951099927803</v>
      </c>
      <c r="AZ178" s="31">
        <f t="shared" si="42"/>
        <v>17088.529554066343</v>
      </c>
      <c r="BA178" s="40"/>
      <c r="BB178" s="32">
        <f t="shared" ref="BB178:BQ178" si="43">AVERAGE(BB23:BB38)</f>
        <v>16633.5625</v>
      </c>
      <c r="BC178" s="32">
        <f t="shared" si="43"/>
        <v>12692.25</v>
      </c>
      <c r="BD178" s="33">
        <f t="shared" si="43"/>
        <v>16755.375</v>
      </c>
      <c r="BE178" s="31">
        <f t="shared" si="43"/>
        <v>15547.625</v>
      </c>
      <c r="BF178" s="31">
        <f t="shared" si="43"/>
        <v>13788.125</v>
      </c>
      <c r="BG178" s="31">
        <f t="shared" si="43"/>
        <v>13668.75</v>
      </c>
      <c r="BH178" s="31">
        <f t="shared" si="43"/>
        <v>16249.375</v>
      </c>
      <c r="BI178" s="31">
        <f t="shared" si="43"/>
        <v>14680</v>
      </c>
      <c r="BJ178" s="31">
        <f t="shared" si="43"/>
        <v>15526.25</v>
      </c>
      <c r="BK178" s="31">
        <f t="shared" si="43"/>
        <v>14381.875</v>
      </c>
      <c r="BL178" s="31">
        <f t="shared" si="43"/>
        <v>14033.75</v>
      </c>
      <c r="BM178" s="31">
        <f t="shared" si="43"/>
        <v>13491.875</v>
      </c>
      <c r="BN178" s="31">
        <f t="shared" si="43"/>
        <v>15860.76923076923</v>
      </c>
      <c r="BO178" s="31">
        <f t="shared" si="43"/>
        <v>15415</v>
      </c>
      <c r="BP178" s="31">
        <f t="shared" si="43"/>
        <v>12856.875</v>
      </c>
      <c r="BQ178" s="31">
        <f t="shared" si="43"/>
        <v>13838.571428571429</v>
      </c>
      <c r="BR178"/>
      <c r="BS178"/>
      <c r="BZ178" s="1"/>
      <c r="CA178" s="1"/>
      <c r="CB178" s="1"/>
      <c r="CC178" s="1"/>
    </row>
    <row r="179" spans="1:81" ht="15" customHeight="1" x14ac:dyDescent="0.35">
      <c r="A179" s="12" t="s">
        <v>27</v>
      </c>
      <c r="B179" s="12" t="s">
        <v>26</v>
      </c>
      <c r="C179" s="17">
        <f t="shared" ref="C179:R179" si="44">AVERAGE(C39:C123)</f>
        <v>4465.333333333333</v>
      </c>
      <c r="D179" s="17">
        <f t="shared" si="44"/>
        <v>2447.1428571428573</v>
      </c>
      <c r="E179" s="17">
        <f t="shared" si="44"/>
        <v>2748.6666666666665</v>
      </c>
      <c r="F179" s="17">
        <f t="shared" si="44"/>
        <v>2602.1999999999998</v>
      </c>
      <c r="G179" s="17">
        <f t="shared" si="44"/>
        <v>3085.1666666666665</v>
      </c>
      <c r="H179" s="17">
        <f t="shared" si="44"/>
        <v>2561.6190476190477</v>
      </c>
      <c r="I179" s="17">
        <f t="shared" si="44"/>
        <v>2378.2857142857142</v>
      </c>
      <c r="J179" s="17">
        <f t="shared" si="44"/>
        <v>2504.15</v>
      </c>
      <c r="K179" s="17">
        <f t="shared" si="44"/>
        <v>2929.2142857142858</v>
      </c>
      <c r="L179" s="17">
        <f t="shared" si="44"/>
        <v>2842.4761904761904</v>
      </c>
      <c r="M179" s="17">
        <f t="shared" si="44"/>
        <v>2191.3684210526317</v>
      </c>
      <c r="N179" s="17">
        <f t="shared" si="44"/>
        <v>2675.5238095238096</v>
      </c>
      <c r="O179" s="39">
        <f t="shared" si="44"/>
        <v>3453.3333333333335</v>
      </c>
      <c r="P179" s="17">
        <f t="shared" si="44"/>
        <v>2117.7142857142858</v>
      </c>
      <c r="Q179" s="17">
        <f t="shared" si="44"/>
        <v>2088.8888888888887</v>
      </c>
      <c r="R179" s="38">
        <f t="shared" si="44"/>
        <v>1980.8333333333333</v>
      </c>
      <c r="S179" s="37" t="s">
        <v>25</v>
      </c>
      <c r="T179" s="16">
        <f t="shared" ref="T179:AI179" si="45">AVERAGE(T39:T123)</f>
        <v>6.0583333333333336</v>
      </c>
      <c r="U179" s="16">
        <f t="shared" si="45"/>
        <v>12.250523809523811</v>
      </c>
      <c r="V179" s="16">
        <f t="shared" si="45"/>
        <v>11.59915</v>
      </c>
      <c r="W179" s="16">
        <f t="shared" si="45"/>
        <v>6.5238095238095237</v>
      </c>
      <c r="X179" s="35">
        <f t="shared" si="45"/>
        <v>5.8778333333333341</v>
      </c>
      <c r="Y179" s="16">
        <f t="shared" si="45"/>
        <v>10.663999999999998</v>
      </c>
      <c r="Z179" s="16">
        <f t="shared" si="45"/>
        <v>8.0518095238095224</v>
      </c>
      <c r="AA179" s="16">
        <f t="shared" si="45"/>
        <v>7.3680000000000003</v>
      </c>
      <c r="AB179" s="16">
        <f t="shared" si="45"/>
        <v>6.2318571428571419</v>
      </c>
      <c r="AC179" s="16">
        <f t="shared" si="45"/>
        <v>6.957285714285713</v>
      </c>
      <c r="AD179" s="36">
        <f t="shared" si="45"/>
        <v>13.196190476190479</v>
      </c>
      <c r="AE179" s="16">
        <f t="shared" si="45"/>
        <v>9.6500476190476174</v>
      </c>
      <c r="AF179" s="16">
        <f t="shared" si="45"/>
        <v>7.2064285714285718</v>
      </c>
      <c r="AG179" s="16">
        <f t="shared" si="45"/>
        <v>8.3381904761904746</v>
      </c>
      <c r="AH179" s="16">
        <f t="shared" si="45"/>
        <v>11.50721052631579</v>
      </c>
      <c r="AI179" s="16">
        <f t="shared" si="45"/>
        <v>5.9851333333333319</v>
      </c>
      <c r="AJ179" s="5"/>
      <c r="AK179" s="31">
        <f t="shared" ref="AK179:AZ179" si="46">AVERAGE(AK39:AK123)</f>
        <v>26432.450134043509</v>
      </c>
      <c r="AL179" s="31">
        <f t="shared" si="46"/>
        <v>28506.402961246582</v>
      </c>
      <c r="AM179" s="33">
        <f t="shared" si="46"/>
        <v>30208.224264558976</v>
      </c>
      <c r="AN179" s="31">
        <f t="shared" si="46"/>
        <v>15747.405497718679</v>
      </c>
      <c r="AO179" s="31">
        <f t="shared" si="46"/>
        <v>17797.302904058681</v>
      </c>
      <c r="AP179" s="31">
        <f t="shared" si="46"/>
        <v>25669.566654301663</v>
      </c>
      <c r="AQ179" s="31">
        <f t="shared" si="46"/>
        <v>18056.127121116053</v>
      </c>
      <c r="AR179" s="31">
        <f t="shared" si="46"/>
        <v>17946.525410531194</v>
      </c>
      <c r="AS179" s="31">
        <f t="shared" si="46"/>
        <v>19287.925848787683</v>
      </c>
      <c r="AT179" s="31">
        <f t="shared" si="46"/>
        <v>18827.799172837931</v>
      </c>
      <c r="AU179" s="31">
        <f t="shared" si="46"/>
        <v>25638.931650500919</v>
      </c>
      <c r="AV179" s="31">
        <f t="shared" si="46"/>
        <v>24795.653747255623</v>
      </c>
      <c r="AW179" s="31">
        <f t="shared" si="46"/>
        <v>25184.096680652281</v>
      </c>
      <c r="AX179" s="31">
        <f t="shared" si="46"/>
        <v>16746.154150874481</v>
      </c>
      <c r="AY179" s="31">
        <f t="shared" si="46"/>
        <v>22840.545609171008</v>
      </c>
      <c r="AZ179" s="32">
        <f t="shared" si="46"/>
        <v>11433.468822363362</v>
      </c>
      <c r="BA179" s="34"/>
      <c r="BB179" s="31">
        <f t="shared" ref="BB179:BQ179" si="47">AVERAGE(BB39:BB123)</f>
        <v>10970</v>
      </c>
      <c r="BC179" s="31">
        <f t="shared" si="47"/>
        <v>7867.25</v>
      </c>
      <c r="BD179" s="31">
        <f t="shared" si="47"/>
        <v>8899.4047619047615</v>
      </c>
      <c r="BE179" s="31">
        <f t="shared" si="47"/>
        <v>8478.9764705882353</v>
      </c>
      <c r="BF179" s="31">
        <f t="shared" si="47"/>
        <v>9638.461538461539</v>
      </c>
      <c r="BG179" s="31">
        <f t="shared" si="47"/>
        <v>8032.2352941176468</v>
      </c>
      <c r="BH179" s="31">
        <f t="shared" si="47"/>
        <v>8125.7142857142853</v>
      </c>
      <c r="BI179" s="31">
        <f t="shared" si="47"/>
        <v>8329.5294117647063</v>
      </c>
      <c r="BJ179" s="31">
        <f t="shared" si="47"/>
        <v>9879.4736842105267</v>
      </c>
      <c r="BK179" s="31">
        <f t="shared" si="47"/>
        <v>7848.1176470588234</v>
      </c>
      <c r="BL179" s="31">
        <f t="shared" si="47"/>
        <v>7287.5764705882357</v>
      </c>
      <c r="BM179" s="31">
        <f t="shared" si="47"/>
        <v>8210.5882352941171</v>
      </c>
      <c r="BN179" s="33">
        <f t="shared" si="47"/>
        <v>10758.571428571429</v>
      </c>
      <c r="BO179" s="31">
        <f t="shared" si="47"/>
        <v>7807.8823529411766</v>
      </c>
      <c r="BP179" s="32">
        <f t="shared" si="47"/>
        <v>7265.833333333333</v>
      </c>
      <c r="BQ179" s="31">
        <f t="shared" si="47"/>
        <v>7432</v>
      </c>
      <c r="BR179"/>
      <c r="BS179"/>
      <c r="BZ179" s="1"/>
      <c r="CA179" s="1"/>
      <c r="CB179" s="1"/>
      <c r="CC179" s="1"/>
    </row>
    <row r="180" spans="1:81" ht="15" customHeight="1" x14ac:dyDescent="0.35">
      <c r="A180" s="12" t="s">
        <v>24</v>
      </c>
      <c r="B180" s="12" t="s">
        <v>23</v>
      </c>
      <c r="C180" s="17" t="e">
        <f>AVERAGE(C124:C153)</f>
        <v>#DIV/0!</v>
      </c>
      <c r="D180" s="17">
        <f>AVERAGE(D124:D153)</f>
        <v>1702.7142857142858</v>
      </c>
      <c r="E180" s="17">
        <f>AVERAGE(E124:E153)</f>
        <v>1549.75</v>
      </c>
      <c r="F180" s="17">
        <f>AVERAGE(F124:F153)</f>
        <v>1852.5714285714287</v>
      </c>
      <c r="G180" s="17"/>
      <c r="H180" s="17">
        <f t="shared" ref="H180:R180" si="48">AVERAGE(H124:H153)</f>
        <v>1797.7142857142858</v>
      </c>
      <c r="I180" s="17">
        <f t="shared" si="48"/>
        <v>1614</v>
      </c>
      <c r="J180" s="17">
        <f t="shared" si="48"/>
        <v>1918</v>
      </c>
      <c r="K180" s="17">
        <f t="shared" si="48"/>
        <v>1856.5</v>
      </c>
      <c r="L180" s="39">
        <f t="shared" si="48"/>
        <v>2213.1428571428573</v>
      </c>
      <c r="M180" s="38">
        <f t="shared" si="48"/>
        <v>1308.1666666666667</v>
      </c>
      <c r="N180" s="17">
        <f t="shared" si="48"/>
        <v>1892.5714285714287</v>
      </c>
      <c r="O180" s="17">
        <f t="shared" si="48"/>
        <v>1702.6666666666667</v>
      </c>
      <c r="P180" s="17">
        <f t="shared" si="48"/>
        <v>1458.0666666666666</v>
      </c>
      <c r="Q180" s="17">
        <f t="shared" si="48"/>
        <v>1412.5</v>
      </c>
      <c r="R180" s="17">
        <f t="shared" si="48"/>
        <v>1439.2857142857142</v>
      </c>
      <c r="S180" s="37" t="s">
        <v>22</v>
      </c>
      <c r="T180" s="16" t="e">
        <f>AVERAGE(T124:T153)</f>
        <v>#DIV/0!</v>
      </c>
      <c r="U180" s="16">
        <f>AVERAGE(U124:U153)</f>
        <v>19.495142857142859</v>
      </c>
      <c r="V180" s="16">
        <f>AVERAGE(V124:V153)</f>
        <v>20.208874999999999</v>
      </c>
      <c r="W180" s="16">
        <f>AVERAGE(W124:W153)</f>
        <v>8.5487142857142864</v>
      </c>
      <c r="X180" s="16"/>
      <c r="Y180" s="16">
        <f t="shared" ref="Y180:AI180" si="49">AVERAGE(Y124:Y153)</f>
        <v>14.290428571428572</v>
      </c>
      <c r="Z180" s="16">
        <f t="shared" si="49"/>
        <v>9.42</v>
      </c>
      <c r="AA180" s="35">
        <f t="shared" si="49"/>
        <v>4.0685714285714285</v>
      </c>
      <c r="AB180" s="16">
        <f t="shared" si="49"/>
        <v>7.3529999999999998</v>
      </c>
      <c r="AC180" s="16">
        <f t="shared" si="49"/>
        <v>5.7555714285714288</v>
      </c>
      <c r="AD180" s="36">
        <f t="shared" si="49"/>
        <v>21.043857142857142</v>
      </c>
      <c r="AE180" s="16">
        <f t="shared" si="49"/>
        <v>9.0365714285714276</v>
      </c>
      <c r="AF180" s="16">
        <f t="shared" si="49"/>
        <v>7.6285333333333343</v>
      </c>
      <c r="AG180" s="16">
        <f t="shared" si="49"/>
        <v>10.585999999999997</v>
      </c>
      <c r="AH180" s="16">
        <f t="shared" si="49"/>
        <v>12.054</v>
      </c>
      <c r="AI180" s="35">
        <f t="shared" si="49"/>
        <v>4.0678571428571431</v>
      </c>
      <c r="AJ180" s="5"/>
      <c r="AK180" s="33" t="e">
        <f>AVERAGE(AK124:AK153)</f>
        <v>#DIV/0!</v>
      </c>
      <c r="AL180" s="33">
        <f>AVERAGE(AL124:AL153)</f>
        <v>32682.763143471933</v>
      </c>
      <c r="AM180" s="31">
        <f>AVERAGE(AM124:AM153)</f>
        <v>30258.976360567642</v>
      </c>
      <c r="AN180" s="31">
        <f>AVERAGE(AN124:AN153)</f>
        <v>15657.806218603106</v>
      </c>
      <c r="AO180" s="31"/>
      <c r="AP180" s="31">
        <f t="shared" ref="AP180:AZ180" si="50">AVERAGE(AP124:AP153)</f>
        <v>25259.958812568242</v>
      </c>
      <c r="AQ180" s="31">
        <f t="shared" si="50"/>
        <v>14943.429181050038</v>
      </c>
      <c r="AR180" s="31">
        <f t="shared" si="50"/>
        <v>7398.7877402624517</v>
      </c>
      <c r="AS180" s="31">
        <f t="shared" si="50"/>
        <v>12858.778027746685</v>
      </c>
      <c r="AT180" s="31">
        <f t="shared" si="50"/>
        <v>12519.743856396801</v>
      </c>
      <c r="AU180" s="31">
        <f t="shared" si="50"/>
        <v>27108.963299171915</v>
      </c>
      <c r="AV180" s="31">
        <f t="shared" si="50"/>
        <v>16756.181010379132</v>
      </c>
      <c r="AW180" s="31">
        <f t="shared" si="50"/>
        <v>12718.76472726451</v>
      </c>
      <c r="AX180" s="31">
        <f t="shared" si="50"/>
        <v>15254.927751811492</v>
      </c>
      <c r="AY180" s="31">
        <f t="shared" si="50"/>
        <v>16903.781320906801</v>
      </c>
      <c r="AZ180" s="32">
        <f t="shared" si="50"/>
        <v>5587.8102467642584</v>
      </c>
      <c r="BA180" s="34"/>
      <c r="BB180" s="31" t="e">
        <f>AVERAGE(BB124:BB153)</f>
        <v>#DIV/0!</v>
      </c>
      <c r="BC180" s="31">
        <f>AVERAGE(BC124:BC153)</f>
        <v>6104.7142857142853</v>
      </c>
      <c r="BD180" s="31">
        <f>AVERAGE(BD124:BD153)</f>
        <v>5908.0666666666666</v>
      </c>
      <c r="BE180" s="31">
        <f>AVERAGE(BE124:BE153)</f>
        <v>6564.3461538461543</v>
      </c>
      <c r="BF180" s="31"/>
      <c r="BG180" s="31">
        <f t="shared" ref="BG180:BQ180" si="51">AVERAGE(BG124:BG153)</f>
        <v>5913</v>
      </c>
      <c r="BH180" s="31">
        <f t="shared" si="51"/>
        <v>6156.333333333333</v>
      </c>
      <c r="BI180" s="33">
        <f t="shared" si="51"/>
        <v>7205.333333333333</v>
      </c>
      <c r="BJ180" s="31">
        <f t="shared" si="51"/>
        <v>6710</v>
      </c>
      <c r="BK180" s="31">
        <f t="shared" si="51"/>
        <v>6445.7931034482763</v>
      </c>
      <c r="BL180" s="32">
        <f t="shared" si="51"/>
        <v>4664.1333333333332</v>
      </c>
      <c r="BM180" s="31">
        <f t="shared" si="51"/>
        <v>5966.333333333333</v>
      </c>
      <c r="BN180" s="31">
        <f t="shared" si="51"/>
        <v>6097.666666666667</v>
      </c>
      <c r="BO180" s="31">
        <f t="shared" si="51"/>
        <v>5927.666666666667</v>
      </c>
      <c r="BP180" s="31">
        <f t="shared" si="51"/>
        <v>5551.333333333333</v>
      </c>
      <c r="BQ180" s="31">
        <f t="shared" si="51"/>
        <v>6140.6190476190477</v>
      </c>
      <c r="BR180"/>
      <c r="BS180"/>
      <c r="BZ180" s="1"/>
      <c r="CA180" s="1"/>
      <c r="CB180" s="1"/>
      <c r="CC180" s="1"/>
    </row>
    <row r="181" spans="1:81" ht="15" customHeight="1" x14ac:dyDescent="0.35">
      <c r="A181" s="12" t="s">
        <v>21</v>
      </c>
      <c r="B181" s="12" t="s">
        <v>20</v>
      </c>
      <c r="C181" s="17" t="e">
        <f>AVERAGE(C154:C170)</f>
        <v>#DIV/0!</v>
      </c>
      <c r="D181" s="17">
        <f>AVERAGE(D154:D170)</f>
        <v>1003.3333333333334</v>
      </c>
      <c r="E181" s="17">
        <f>AVERAGE(E154:E170)</f>
        <v>1561.8</v>
      </c>
      <c r="F181" s="39">
        <f>AVERAGE(F154:F170)</f>
        <v>1810.6666666666667</v>
      </c>
      <c r="G181" s="17"/>
      <c r="H181" s="17">
        <f>AVERAGE(H154:H170)</f>
        <v>1798.4</v>
      </c>
      <c r="I181" s="17">
        <f>AVERAGE(I154:I170)</f>
        <v>1470.5</v>
      </c>
      <c r="J181" s="17">
        <f>AVERAGE(J154:J170)</f>
        <v>1418.75</v>
      </c>
      <c r="K181" s="17"/>
      <c r="L181" s="17">
        <f t="shared" ref="L181:R181" si="52">AVERAGE(L154:L170)</f>
        <v>1032</v>
      </c>
      <c r="M181" s="17">
        <f t="shared" si="52"/>
        <v>1308.75</v>
      </c>
      <c r="N181" s="17">
        <f t="shared" si="52"/>
        <v>1350</v>
      </c>
      <c r="O181" s="17">
        <f t="shared" si="52"/>
        <v>1360</v>
      </c>
      <c r="P181" s="38">
        <f t="shared" si="52"/>
        <v>867.875</v>
      </c>
      <c r="Q181" s="17">
        <f t="shared" si="52"/>
        <v>1150</v>
      </c>
      <c r="R181" s="17">
        <f t="shared" si="52"/>
        <v>1244.6428571428571</v>
      </c>
      <c r="S181" s="37" t="s">
        <v>19</v>
      </c>
      <c r="T181" s="36" t="e">
        <f>AVERAGE(T154:T170)</f>
        <v>#DIV/0!</v>
      </c>
      <c r="U181" s="36">
        <f>AVERAGE(U154:U170)</f>
        <v>43.368333333333339</v>
      </c>
      <c r="V181" s="16">
        <f>AVERAGE(V154:V170)</f>
        <v>25.558799999999998</v>
      </c>
      <c r="W181" s="16">
        <f>AVERAGE(W154:W170)</f>
        <v>11.661000000000001</v>
      </c>
      <c r="X181" s="16"/>
      <c r="Y181" s="16">
        <f>AVERAGE(Y154:Y170)</f>
        <v>14.2212</v>
      </c>
      <c r="Z181" s="16">
        <f>AVERAGE(Z154:Z170)</f>
        <v>15.834</v>
      </c>
      <c r="AA181" s="16">
        <f>AVERAGE(AA154:AA170)</f>
        <v>5.327</v>
      </c>
      <c r="AB181" s="16"/>
      <c r="AC181" s="16">
        <f t="shared" ref="AC181:AI181" si="53">AVERAGE(AC154:AC170)</f>
        <v>11.524250000000002</v>
      </c>
      <c r="AD181" s="16">
        <f t="shared" si="53"/>
        <v>20.946999999999999</v>
      </c>
      <c r="AE181" s="16">
        <f t="shared" si="53"/>
        <v>11.227000000000002</v>
      </c>
      <c r="AF181" s="16">
        <f t="shared" si="53"/>
        <v>10.936875000000001</v>
      </c>
      <c r="AG181" s="16">
        <f t="shared" si="53"/>
        <v>25.217875000000003</v>
      </c>
      <c r="AH181" s="16">
        <f t="shared" si="53"/>
        <v>16.286999999999999</v>
      </c>
      <c r="AI181" s="35">
        <f t="shared" si="53"/>
        <v>4.9496428571428561</v>
      </c>
      <c r="AJ181" s="5"/>
      <c r="AK181" s="33" t="e">
        <f>AVERAGE(AK154:AK170)</f>
        <v>#DIV/0!</v>
      </c>
      <c r="AL181" s="33">
        <f>AVERAGE(AL154:AL170)</f>
        <v>42753.177135492268</v>
      </c>
      <c r="AM181" s="31">
        <f>AVERAGE(AM154:AM170)</f>
        <v>39041.487090163027</v>
      </c>
      <c r="AN181" s="31">
        <f>AVERAGE(AN154:AN170)</f>
        <v>19036.771952069885</v>
      </c>
      <c r="AO181" s="31"/>
      <c r="AP181" s="31">
        <f>AVERAGE(AP154:AP170)</f>
        <v>25179.646570359146</v>
      </c>
      <c r="AQ181" s="31">
        <f>AVERAGE(AQ154:AQ170)</f>
        <v>22898.412201955325</v>
      </c>
      <c r="AR181" s="31">
        <f>AVERAGE(AR154:AR170)</f>
        <v>7098.7942773639716</v>
      </c>
      <c r="AS181" s="31"/>
      <c r="AT181" s="31">
        <f t="shared" ref="AT181:AZ181" si="54">AVERAGE(AT154:AT170)</f>
        <v>11329.949438392608</v>
      </c>
      <c r="AU181" s="31">
        <f t="shared" si="54"/>
        <v>26925.878826646131</v>
      </c>
      <c r="AV181" s="31">
        <f t="shared" si="54"/>
        <v>14758.661935893902</v>
      </c>
      <c r="AW181" s="31">
        <f t="shared" si="54"/>
        <v>14516.84465992593</v>
      </c>
      <c r="AX181" s="31">
        <f t="shared" si="54"/>
        <v>21491.479560770949</v>
      </c>
      <c r="AY181" s="31">
        <f t="shared" si="54"/>
        <v>18436.904788726803</v>
      </c>
      <c r="AZ181" s="32">
        <f t="shared" si="54"/>
        <v>5847.0115866485148</v>
      </c>
      <c r="BA181" s="34"/>
      <c r="BB181" s="31" t="e">
        <f>AVERAGE(BB154:BB170)</f>
        <v>#DIV/0!</v>
      </c>
      <c r="BC181" s="31">
        <f>AVERAGE(BC154:BC170)</f>
        <v>3982.6666666666665</v>
      </c>
      <c r="BD181" s="31">
        <f>AVERAGE(BD154:BD170)</f>
        <v>5817.9411764705883</v>
      </c>
      <c r="BE181" s="33">
        <f>AVERAGE(BE154:BE170)</f>
        <v>7010.5714285714284</v>
      </c>
      <c r="BF181" s="31"/>
      <c r="BG181" s="31">
        <f>AVERAGE(BG154:BG170)</f>
        <v>6192.2222222222226</v>
      </c>
      <c r="BH181" s="31">
        <f>AVERAGE(BH154:BH170)</f>
        <v>5355</v>
      </c>
      <c r="BI181" s="31">
        <f>AVERAGE(BI154:BI170)</f>
        <v>5603.4615384615381</v>
      </c>
      <c r="BJ181" s="31"/>
      <c r="BK181" s="31">
        <f t="shared" ref="BK181:BQ181" si="55">AVERAGE(BK154:BK170)</f>
        <v>3939.1538461538462</v>
      </c>
      <c r="BL181" s="31">
        <f t="shared" si="55"/>
        <v>4934.333333333333</v>
      </c>
      <c r="BM181" s="31">
        <f t="shared" si="55"/>
        <v>5247.5</v>
      </c>
      <c r="BN181" s="31">
        <f t="shared" si="55"/>
        <v>5316.4375</v>
      </c>
      <c r="BO181" s="32">
        <f t="shared" si="55"/>
        <v>3865.625</v>
      </c>
      <c r="BP181" s="31">
        <f t="shared" si="55"/>
        <v>5092.4705882352937</v>
      </c>
      <c r="BQ181" s="31">
        <f t="shared" si="55"/>
        <v>5464</v>
      </c>
      <c r="BR181"/>
      <c r="BS181"/>
      <c r="BZ181" s="1"/>
      <c r="CA181" s="1"/>
      <c r="CB181" s="1"/>
      <c r="CC181" s="1"/>
    </row>
    <row r="182" spans="1:81" ht="15" customHeight="1" x14ac:dyDescent="0.4">
      <c r="A182" s="12"/>
    </row>
    <row r="183" spans="1:81" ht="15" customHeight="1" x14ac:dyDescent="0.4">
      <c r="A183" s="12"/>
    </row>
    <row r="184" spans="1:81" ht="15" customHeight="1" x14ac:dyDescent="0.4">
      <c r="A184" s="12"/>
    </row>
    <row r="185" spans="1:81" ht="15" customHeight="1" x14ac:dyDescent="0.4">
      <c r="A185">
        <v>2021</v>
      </c>
    </row>
    <row r="186" spans="1:81" ht="15" customHeight="1" x14ac:dyDescent="0.4">
      <c r="A186">
        <v>2019</v>
      </c>
    </row>
    <row r="187" spans="1:81" ht="15" customHeight="1" x14ac:dyDescent="0.4">
      <c r="A187">
        <v>2018</v>
      </c>
    </row>
    <row r="188" spans="1:81" ht="15" customHeight="1" x14ac:dyDescent="0.4">
      <c r="A188">
        <v>2017</v>
      </c>
    </row>
    <row r="189" spans="1:81" ht="15" customHeight="1" x14ac:dyDescent="0.4">
      <c r="A189">
        <v>2016</v>
      </c>
    </row>
    <row r="190" spans="1:81" ht="15" customHeight="1" x14ac:dyDescent="0.4">
      <c r="A190">
        <v>2015</v>
      </c>
    </row>
    <row r="191" spans="1:81" ht="15" customHeight="1" x14ac:dyDescent="0.4">
      <c r="A191">
        <v>2014</v>
      </c>
    </row>
    <row r="192" spans="1:81" ht="15" customHeight="1" x14ac:dyDescent="0.4">
      <c r="A192">
        <v>2013</v>
      </c>
    </row>
    <row r="193" spans="1:1" ht="15" customHeight="1" x14ac:dyDescent="0.4">
      <c r="A193">
        <v>2012</v>
      </c>
    </row>
    <row r="194" spans="1:1" ht="15" customHeight="1" x14ac:dyDescent="0.4">
      <c r="A194">
        <v>2011</v>
      </c>
    </row>
    <row r="195" spans="1:1" ht="15" customHeight="1" x14ac:dyDescent="0.4">
      <c r="A195">
        <v>2009</v>
      </c>
    </row>
    <row r="196" spans="1:1" ht="15" customHeight="1" x14ac:dyDescent="0.4">
      <c r="A196">
        <v>2008</v>
      </c>
    </row>
    <row r="197" spans="1:1" ht="15" customHeight="1" x14ac:dyDescent="0.4">
      <c r="A197">
        <v>2006</v>
      </c>
    </row>
    <row r="198" spans="1:1" ht="15" customHeight="1" x14ac:dyDescent="0.4">
      <c r="A198">
        <v>2004</v>
      </c>
    </row>
    <row r="199" spans="1:1" ht="15" customHeight="1" x14ac:dyDescent="0.4">
      <c r="A199">
        <v>2003</v>
      </c>
    </row>
    <row r="200" spans="1:1" ht="15" customHeight="1" x14ac:dyDescent="0.4">
      <c r="A200">
        <v>2002</v>
      </c>
    </row>
    <row r="226" spans="2:54" ht="15" customHeight="1" x14ac:dyDescent="0.4">
      <c r="BB226" s="27"/>
    </row>
    <row r="227" spans="2:54" ht="15" customHeight="1" x14ac:dyDescent="0.4">
      <c r="AK227" s="19"/>
      <c r="BB227" s="27"/>
    </row>
    <row r="228" spans="2:54" ht="15" customHeight="1" x14ac:dyDescent="0.4">
      <c r="E228" s="12" t="s">
        <v>3</v>
      </c>
      <c r="F228" s="12" t="s">
        <v>2</v>
      </c>
      <c r="G228" s="12" t="s">
        <v>1</v>
      </c>
      <c r="H228" s="12" t="s">
        <v>0</v>
      </c>
      <c r="AK228" s="19"/>
      <c r="BB228" s="27"/>
    </row>
    <row r="229" spans="2:54" ht="15" customHeight="1" x14ac:dyDescent="0.4">
      <c r="D229">
        <v>2002</v>
      </c>
      <c r="E229" s="27">
        <v>2040.8045977011495</v>
      </c>
      <c r="F229" s="19">
        <v>4.7363243243243209</v>
      </c>
      <c r="G229" s="27">
        <v>9728.94539653217</v>
      </c>
      <c r="H229" s="27">
        <v>7779.079545454545</v>
      </c>
      <c r="AK229" s="19"/>
      <c r="BB229" s="27"/>
    </row>
    <row r="230" spans="2:54" ht="15" customHeight="1" x14ac:dyDescent="0.4">
      <c r="D230">
        <v>2003</v>
      </c>
      <c r="E230" s="27">
        <v>2333.7209302325582</v>
      </c>
      <c r="F230" s="19">
        <v>7.89847619047619</v>
      </c>
      <c r="G230" s="27">
        <v>16746.992991944553</v>
      </c>
      <c r="H230" s="27">
        <v>7484.2453987730059</v>
      </c>
      <c r="AK230" s="19"/>
      <c r="BB230" s="27"/>
    </row>
    <row r="231" spans="2:54" ht="15" customHeight="1" x14ac:dyDescent="0.4">
      <c r="D231">
        <v>2004</v>
      </c>
      <c r="E231" s="27">
        <v>2132.8615384615387</v>
      </c>
      <c r="F231" s="19">
        <v>7.1059298245614029</v>
      </c>
      <c r="G231" s="27">
        <v>14176.471161580424</v>
      </c>
      <c r="H231" s="27">
        <v>8060.4294478527609</v>
      </c>
      <c r="AK231" s="19"/>
      <c r="BB231" s="20"/>
    </row>
    <row r="232" spans="2:54" ht="15" customHeight="1" x14ac:dyDescent="0.4">
      <c r="B232" s="19"/>
      <c r="C232" s="19"/>
      <c r="D232">
        <v>2006</v>
      </c>
      <c r="E232" s="27">
        <v>2598.7346938775509</v>
      </c>
      <c r="F232" s="19">
        <v>5.7387857142857133</v>
      </c>
      <c r="G232" s="27">
        <v>15100.413927925027</v>
      </c>
      <c r="H232" s="27">
        <v>8819.4659090909099</v>
      </c>
      <c r="I232" s="27"/>
      <c r="AK232" s="21"/>
      <c r="BB232" s="28"/>
    </row>
    <row r="233" spans="2:54" ht="15" customHeight="1" x14ac:dyDescent="0.4">
      <c r="D233">
        <v>2008</v>
      </c>
      <c r="E233" s="27">
        <v>2679.6222222222223</v>
      </c>
      <c r="F233" s="19">
        <v>7.8308249999999999</v>
      </c>
      <c r="G233" s="27">
        <v>20444.290650002022</v>
      </c>
      <c r="H233" s="27">
        <v>8080</v>
      </c>
      <c r="AK233" s="19"/>
      <c r="BB233" s="27"/>
    </row>
    <row r="234" spans="2:54" ht="15" customHeight="1" x14ac:dyDescent="0.4">
      <c r="D234">
        <v>2009</v>
      </c>
      <c r="E234" s="27">
        <v>2438.911111111111</v>
      </c>
      <c r="F234" s="19">
        <v>11.265000000000002</v>
      </c>
      <c r="G234" s="27">
        <v>21563.145158882602</v>
      </c>
      <c r="H234" s="27">
        <v>7413.6496815286628</v>
      </c>
      <c r="AK234" s="19"/>
      <c r="BB234" s="27"/>
    </row>
    <row r="235" spans="2:54" ht="15" customHeight="1" x14ac:dyDescent="0.4">
      <c r="D235">
        <v>2011</v>
      </c>
      <c r="E235" s="27">
        <v>2940.840909090909</v>
      </c>
      <c r="F235" s="19">
        <v>5.5353902439024401</v>
      </c>
      <c r="G235" s="27">
        <v>15920.06512440286</v>
      </c>
      <c r="H235" s="27">
        <v>8062.0993377483446</v>
      </c>
      <c r="AK235" s="19"/>
      <c r="BB235" s="27"/>
    </row>
    <row r="236" spans="2:54" ht="15" customHeight="1" x14ac:dyDescent="0.4">
      <c r="D236">
        <v>2012</v>
      </c>
      <c r="E236" s="27">
        <v>3033.5555555555557</v>
      </c>
      <c r="F236" s="19">
        <v>4.8945185185185194</v>
      </c>
      <c r="G236" s="27">
        <v>14373.677423423738</v>
      </c>
      <c r="H236" s="27">
        <v>10953.048780487805</v>
      </c>
      <c r="AK236" s="19"/>
      <c r="BB236" s="20"/>
    </row>
    <row r="237" spans="2:54" ht="15" customHeight="1" x14ac:dyDescent="0.4">
      <c r="D237">
        <v>2013</v>
      </c>
      <c r="E237" s="27">
        <v>2632.1</v>
      </c>
      <c r="F237" s="19">
        <v>5.7014324324324326</v>
      </c>
      <c r="G237" s="27">
        <v>15173.292475148963</v>
      </c>
      <c r="H237" s="27">
        <v>8539.7635135135133</v>
      </c>
      <c r="AK237" s="21"/>
      <c r="BB237" s="28"/>
    </row>
    <row r="238" spans="2:54" ht="15" customHeight="1" x14ac:dyDescent="0.4">
      <c r="D238">
        <v>2014</v>
      </c>
      <c r="E238" s="27">
        <v>2488.75</v>
      </c>
      <c r="F238" s="19">
        <v>7.2328378378378364</v>
      </c>
      <c r="G238" s="27">
        <v>16480.291608989926</v>
      </c>
      <c r="H238" s="27">
        <v>8645.9854014598532</v>
      </c>
      <c r="AK238" s="19"/>
      <c r="BB238" s="27"/>
    </row>
    <row r="239" spans="2:54" ht="15" customHeight="1" x14ac:dyDescent="0.4">
      <c r="D239">
        <v>2015</v>
      </c>
      <c r="E239" s="27">
        <v>2570.431818181818</v>
      </c>
      <c r="F239" s="19">
        <v>9.2061538461538497</v>
      </c>
      <c r="G239" s="27">
        <v>21608.485137228017</v>
      </c>
      <c r="H239" s="27">
        <v>8130</v>
      </c>
      <c r="AK239" s="19"/>
      <c r="BB239" s="27"/>
    </row>
    <row r="240" spans="2:54" ht="15" customHeight="1" x14ac:dyDescent="0.4">
      <c r="D240">
        <v>2016</v>
      </c>
      <c r="H240" s="27"/>
      <c r="AK240" s="19"/>
      <c r="BB240" s="27"/>
    </row>
    <row r="241" spans="4:54" ht="15" customHeight="1" x14ac:dyDescent="0.4">
      <c r="D241">
        <v>2017</v>
      </c>
      <c r="E241" s="27">
        <v>2709.4594594594596</v>
      </c>
      <c r="F241" s="19">
        <v>6.1605428571428575</v>
      </c>
      <c r="G241" s="27">
        <v>14741.416443630156</v>
      </c>
      <c r="H241" s="27">
        <v>8912.8175182481755</v>
      </c>
      <c r="AK241" s="19"/>
      <c r="BB241" s="27"/>
    </row>
    <row r="242" spans="4:54" ht="15" customHeight="1" x14ac:dyDescent="0.4">
      <c r="D242">
        <v>2018</v>
      </c>
      <c r="E242" s="27">
        <v>2627.5813953488373</v>
      </c>
      <c r="F242" s="19">
        <v>10.804111111111109</v>
      </c>
      <c r="G242" s="27">
        <v>25456.60851575197</v>
      </c>
      <c r="H242" s="27">
        <v>8824.9668874172185</v>
      </c>
      <c r="AK242" s="19"/>
      <c r="BB242" s="20"/>
    </row>
    <row r="243" spans="4:54" ht="15" customHeight="1" x14ac:dyDescent="0.4">
      <c r="D243">
        <v>2019</v>
      </c>
      <c r="E243" s="27">
        <v>2426.1578947368421</v>
      </c>
      <c r="F243" s="19">
        <v>12.054028571428571</v>
      </c>
      <c r="G243" s="27">
        <v>26633.041627386119</v>
      </c>
      <c r="H243" s="27">
        <v>7872.405405405405</v>
      </c>
      <c r="AK243" s="21"/>
      <c r="BB243" s="20"/>
    </row>
    <row r="244" spans="4:54" ht="15" customHeight="1" x14ac:dyDescent="0.4">
      <c r="D244">
        <v>2021</v>
      </c>
      <c r="E244" s="1">
        <f>C172</f>
        <v>5251</v>
      </c>
      <c r="F244" s="19">
        <f>T172</f>
        <v>4.055428571428572</v>
      </c>
      <c r="G244" s="19">
        <f>AK172</f>
        <v>19936.282103216468</v>
      </c>
      <c r="H244" s="1">
        <f>BB171</f>
        <v>13056.777777777777</v>
      </c>
    </row>
    <row r="246" spans="4:54" ht="15" customHeight="1" x14ac:dyDescent="0.4">
      <c r="T246" s="16"/>
    </row>
    <row r="247" spans="4:54" ht="15" customHeight="1" x14ac:dyDescent="0.4">
      <c r="T247" s="16"/>
    </row>
    <row r="248" spans="4:54" ht="15" customHeight="1" x14ac:dyDescent="0.4">
      <c r="T248" s="16"/>
    </row>
    <row r="249" spans="4:54" ht="15" customHeight="1" x14ac:dyDescent="0.4">
      <c r="T249" s="16"/>
    </row>
    <row r="250" spans="4:54" ht="15" customHeight="1" x14ac:dyDescent="0.4">
      <c r="T250" s="16"/>
    </row>
    <row r="252" spans="4:54" ht="15" customHeight="1" x14ac:dyDescent="0.4">
      <c r="T252" s="16"/>
    </row>
    <row r="253" spans="4:54" ht="15" customHeight="1" x14ac:dyDescent="0.4">
      <c r="T253" s="16"/>
    </row>
    <row r="254" spans="4:54" ht="15" customHeight="1" x14ac:dyDescent="0.4">
      <c r="T254" s="16"/>
    </row>
    <row r="255" spans="4:54" ht="15" customHeight="1" x14ac:dyDescent="0.4">
      <c r="T255" s="16"/>
    </row>
    <row r="257" spans="20:20" ht="15" customHeight="1" x14ac:dyDescent="0.4">
      <c r="T257" s="16"/>
    </row>
    <row r="258" spans="20:20" ht="15" customHeight="1" x14ac:dyDescent="0.4">
      <c r="T258" s="16"/>
    </row>
    <row r="259" spans="20:20" ht="15" customHeight="1" x14ac:dyDescent="0.4">
      <c r="T259" s="16"/>
    </row>
    <row r="260" spans="20:20" ht="15" customHeight="1" x14ac:dyDescent="0.4">
      <c r="T260" s="16"/>
    </row>
    <row r="261" spans="20:20" ht="15" customHeight="1" x14ac:dyDescent="0.4">
      <c r="T261" s="16"/>
    </row>
  </sheetData>
  <mergeCells count="1">
    <mergeCell ref="D2:Z2"/>
  </mergeCells>
  <pageMargins left="0.75" right="0.75" top="1" bottom="1" header="0.5" footer="0.5"/>
  <pageSetup scale="78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02,03,04,06,08,09,11-19,21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Goodwin</dc:creator>
  <cp:lastModifiedBy>Tammy Hamby</cp:lastModifiedBy>
  <dcterms:created xsi:type="dcterms:W3CDTF">2021-05-14T13:40:37Z</dcterms:created>
  <dcterms:modified xsi:type="dcterms:W3CDTF">2021-05-17T14:43:42Z</dcterms:modified>
</cp:coreProperties>
</file>